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20" yWindow="975" windowWidth="21645" windowHeight="8220"/>
  </bookViews>
  <sheets>
    <sheet name="门到门运输报价" sheetId="1" r:id="rId1"/>
    <sheet name="专线运输报价" sheetId="8" r:id="rId2"/>
    <sheet name="金华出发产品门到门运输报价" sheetId="2" r:id="rId3"/>
  </sheets>
  <externalReferences>
    <externalReference r:id="rId4"/>
    <externalReference r:id="rId5"/>
  </externalReferences>
  <definedNames>
    <definedName name="_xlnm._FilterDatabase" localSheetId="2" hidden="1">金华出发产品门到门运输报价!$A$3:$O$166</definedName>
    <definedName name="_xlnm._FilterDatabase" localSheetId="0" hidden="1">门到门运输报价!$A$4:$M$99</definedName>
    <definedName name="aaa">#REF!</definedName>
    <definedName name="dd">#REF!</definedName>
    <definedName name="ee">'[1]Sales Order'!#REF!</definedName>
    <definedName name="eer">#REF!</definedName>
    <definedName name="gg">#REF!</definedName>
    <definedName name="ggg">#REF!</definedName>
    <definedName name="hgh">#REF!</definedName>
    <definedName name="hh">#REF!</definedName>
    <definedName name="hhh">'[1]Sales Order'!#REF!</definedName>
    <definedName name="hjh">#REF!</definedName>
    <definedName name="kak">#REF!</definedName>
    <definedName name="lee">#REF!</definedName>
    <definedName name="lii">#REF!</definedName>
    <definedName name="lyj">#REF!</definedName>
    <definedName name="nbn">#REF!</definedName>
    <definedName name="oo">#REF!</definedName>
    <definedName name="ooo">'[1]Sales Order'!#REF!</definedName>
    <definedName name="oop">#REF!</definedName>
    <definedName name="qq">#REF!</definedName>
    <definedName name="qqq">#REF!</definedName>
    <definedName name="qwq">#REF!</definedName>
    <definedName name="RATE">[2]Ref!$I$3</definedName>
    <definedName name="red">#REF!</definedName>
    <definedName name="sds">#REF!</definedName>
    <definedName name="SGD">[2]Ref!$I$2</definedName>
    <definedName name="tt">#REF!</definedName>
    <definedName name="tut">#REF!</definedName>
    <definedName name="tyt">#REF!</definedName>
    <definedName name="uu">#REF!</definedName>
    <definedName name="uyu">#REF!</definedName>
    <definedName name="vvv">#REF!</definedName>
    <definedName name="yuy">#REF!</definedName>
  </definedNames>
  <calcPr calcId="144525"/>
</workbook>
</file>

<file path=xl/calcChain.xml><?xml version="1.0" encoding="utf-8"?>
<calcChain xmlns="http://schemas.openxmlformats.org/spreadsheetml/2006/main">
  <c r="N5" i="2" l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4" i="2"/>
  <c r="J5" i="8"/>
  <c r="J6" i="8"/>
  <c r="J7" i="8"/>
  <c r="J8" i="8"/>
  <c r="J9" i="8"/>
  <c r="J10" i="8"/>
  <c r="J11" i="8"/>
  <c r="J12" i="8"/>
  <c r="J13" i="8"/>
  <c r="J4" i="8"/>
  <c r="J167" i="2" l="1"/>
  <c r="H167" i="2"/>
  <c r="F167" i="2"/>
  <c r="F14" i="8"/>
  <c r="H14" i="8"/>
  <c r="D14" i="8"/>
  <c r="C14" i="8"/>
  <c r="J14" i="8"/>
  <c r="AN3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5" i="1"/>
  <c r="Y42" i="1"/>
  <c r="W42" i="1"/>
  <c r="U42" i="1"/>
  <c r="J99" i="1"/>
  <c r="H99" i="1"/>
  <c r="F99" i="1"/>
  <c r="S42" i="1"/>
  <c r="R42" i="1"/>
  <c r="AA42" i="1" l="1"/>
  <c r="N167" i="2"/>
  <c r="L99" i="1"/>
  <c r="D167" i="2"/>
  <c r="C167" i="2"/>
  <c r="D99" i="1"/>
  <c r="C99" i="1"/>
</calcChain>
</file>

<file path=xl/sharedStrings.xml><?xml version="1.0" encoding="utf-8"?>
<sst xmlns="http://schemas.openxmlformats.org/spreadsheetml/2006/main" count="747" uniqueCount="322">
  <si>
    <t>目的地</t>
    <phoneticPr fontId="1" type="noConversion"/>
  </si>
  <si>
    <t>备注</t>
    <phoneticPr fontId="1" type="noConversion"/>
  </si>
  <si>
    <t>零担价格</t>
    <phoneticPr fontId="1" type="noConversion"/>
  </si>
  <si>
    <t>合肥</t>
  </si>
  <si>
    <t>北京</t>
  </si>
  <si>
    <t>福州</t>
  </si>
  <si>
    <t>龙岩</t>
  </si>
  <si>
    <t>潮州</t>
  </si>
  <si>
    <t>东莞</t>
  </si>
  <si>
    <t>佛山</t>
  </si>
  <si>
    <t>广州</t>
  </si>
  <si>
    <t>汕头</t>
  </si>
  <si>
    <t>深圳</t>
  </si>
  <si>
    <t>肇庆</t>
  </si>
  <si>
    <t>中山</t>
  </si>
  <si>
    <t>珠海</t>
  </si>
  <si>
    <t>南宁</t>
  </si>
  <si>
    <t>廊坊</t>
  </si>
  <si>
    <t>石家庄</t>
  </si>
  <si>
    <t>郑州</t>
  </si>
  <si>
    <t>武汉</t>
  </si>
  <si>
    <t>长沙</t>
  </si>
  <si>
    <t>常州</t>
  </si>
  <si>
    <t>淮安</t>
  </si>
  <si>
    <t>江阴</t>
  </si>
  <si>
    <t>南京</t>
  </si>
  <si>
    <t>南通</t>
  </si>
  <si>
    <t>泗阳县</t>
  </si>
  <si>
    <t>苏州</t>
  </si>
  <si>
    <t>泰州</t>
  </si>
  <si>
    <t>无锡</t>
  </si>
  <si>
    <t>徐州</t>
  </si>
  <si>
    <t>扬州</t>
  </si>
  <si>
    <t>张家港</t>
  </si>
  <si>
    <t>南昌</t>
  </si>
  <si>
    <t>大连</t>
  </si>
  <si>
    <t>沈阳</t>
  </si>
  <si>
    <t>滨州</t>
  </si>
  <si>
    <t>德州</t>
  </si>
  <si>
    <t>东营</t>
  </si>
  <si>
    <t>济南</t>
  </si>
  <si>
    <t>济宁</t>
  </si>
  <si>
    <t>莱芜</t>
  </si>
  <si>
    <t>聊城</t>
  </si>
  <si>
    <t>临沂</t>
  </si>
  <si>
    <t>青岛</t>
  </si>
  <si>
    <t>泰安</t>
  </si>
  <si>
    <t>滕州</t>
  </si>
  <si>
    <t>潍坊</t>
  </si>
  <si>
    <t>烟台</t>
  </si>
  <si>
    <t>淄博</t>
  </si>
  <si>
    <t>太原</t>
  </si>
  <si>
    <t>西安</t>
  </si>
  <si>
    <t>西昌</t>
  </si>
  <si>
    <t>上海</t>
  </si>
  <si>
    <t>成都</t>
  </si>
  <si>
    <t>达州</t>
  </si>
  <si>
    <t>会东县</t>
  </si>
  <si>
    <t>乐山</t>
  </si>
  <si>
    <t>绵阳</t>
  </si>
  <si>
    <t>攀枝花</t>
  </si>
  <si>
    <t>天津</t>
  </si>
  <si>
    <t>昆明</t>
  </si>
  <si>
    <t>海宁</t>
  </si>
  <si>
    <t>杭州</t>
  </si>
  <si>
    <t>湖州</t>
  </si>
  <si>
    <t>嘉兴</t>
  </si>
  <si>
    <t>建德</t>
  </si>
  <si>
    <t>平湖</t>
  </si>
  <si>
    <t>上虞</t>
  </si>
  <si>
    <t>绍兴</t>
  </si>
  <si>
    <t>桐庐</t>
  </si>
  <si>
    <t>桐乡</t>
  </si>
  <si>
    <t>萧山</t>
  </si>
  <si>
    <t>余杭</t>
  </si>
  <si>
    <t>重庆</t>
  </si>
  <si>
    <t>莆田</t>
  </si>
  <si>
    <t>泉州</t>
  </si>
  <si>
    <t>三明</t>
  </si>
  <si>
    <t>厦门</t>
  </si>
  <si>
    <t>漳州</t>
  </si>
  <si>
    <t>兰州</t>
  </si>
  <si>
    <t>普宁</t>
  </si>
  <si>
    <t>柳州</t>
  </si>
  <si>
    <t>贵阳</t>
  </si>
  <si>
    <t>海口</t>
  </si>
  <si>
    <t>哈尔滨</t>
  </si>
  <si>
    <t>吉林</t>
  </si>
  <si>
    <t>长春</t>
  </si>
  <si>
    <t>赤峰</t>
  </si>
  <si>
    <t>呼和浩特</t>
  </si>
  <si>
    <t>通辽</t>
  </si>
  <si>
    <t>银川</t>
  </si>
  <si>
    <t>西宁</t>
  </si>
  <si>
    <t>新疆</t>
  </si>
  <si>
    <t>乌鲁木齐</t>
  </si>
  <si>
    <t>省份</t>
    <phoneticPr fontId="1" type="noConversion"/>
  </si>
  <si>
    <t>7.5米</t>
    <phoneticPr fontId="1" type="noConversion"/>
  </si>
  <si>
    <t>9.6米</t>
    <phoneticPr fontId="1" type="noConversion"/>
  </si>
  <si>
    <t>12.5米</t>
    <phoneticPr fontId="1" type="noConversion"/>
  </si>
  <si>
    <t>15米</t>
    <phoneticPr fontId="1" type="noConversion"/>
  </si>
  <si>
    <t>整车价格
（元/车次）</t>
    <phoneticPr fontId="1" type="noConversion"/>
  </si>
  <si>
    <t>17.5米及以上</t>
    <phoneticPr fontId="1" type="noConversion"/>
  </si>
  <si>
    <t>3吨以下</t>
    <phoneticPr fontId="9" type="noConversion"/>
  </si>
  <si>
    <t>威海</t>
  </si>
  <si>
    <t>茌平县</t>
  </si>
  <si>
    <t>东平县</t>
  </si>
  <si>
    <t>莱阳</t>
  </si>
  <si>
    <t>沾化县</t>
  </si>
  <si>
    <t>冠县</t>
  </si>
  <si>
    <t>无槺县</t>
  </si>
  <si>
    <t>博兴县</t>
  </si>
  <si>
    <t>新泰</t>
  </si>
  <si>
    <t>单县</t>
  </si>
  <si>
    <t>章丘</t>
  </si>
  <si>
    <t>微山县</t>
  </si>
  <si>
    <t>湛江</t>
  </si>
  <si>
    <t>惠州</t>
  </si>
  <si>
    <t>韶关</t>
  </si>
  <si>
    <t>海丰</t>
  </si>
  <si>
    <t>丰顺县</t>
  </si>
  <si>
    <t>六盘水</t>
  </si>
  <si>
    <t>遵义</t>
  </si>
  <si>
    <t>襄阳</t>
  </si>
  <si>
    <t>十堰</t>
  </si>
  <si>
    <t>宜昌</t>
  </si>
  <si>
    <t>遂宁</t>
  </si>
  <si>
    <t>泸州</t>
  </si>
  <si>
    <t>郫县</t>
  </si>
  <si>
    <t>宜宾</t>
  </si>
  <si>
    <t>南充</t>
  </si>
  <si>
    <t>眉山</t>
  </si>
  <si>
    <t>德阳</t>
  </si>
  <si>
    <t>广安</t>
  </si>
  <si>
    <t>资阳</t>
  </si>
  <si>
    <t>雅安</t>
  </si>
  <si>
    <t>双流县</t>
  </si>
  <si>
    <t>夹江</t>
  </si>
  <si>
    <t>盐城</t>
  </si>
  <si>
    <t>宝应县</t>
  </si>
  <si>
    <t>宿迁</t>
  </si>
  <si>
    <t>德清</t>
  </si>
  <si>
    <t>义乌</t>
  </si>
  <si>
    <t>包头</t>
  </si>
  <si>
    <t>常德</t>
  </si>
  <si>
    <t>恩施</t>
  </si>
  <si>
    <t>富阳</t>
  </si>
  <si>
    <t>赣州</t>
  </si>
  <si>
    <t>汉中</t>
  </si>
  <si>
    <t>克拉玛依</t>
  </si>
  <si>
    <t>昆山</t>
  </si>
  <si>
    <t>拉萨</t>
  </si>
  <si>
    <t>连云港</t>
  </si>
  <si>
    <t>马鞍山</t>
  </si>
  <si>
    <t>宁德</t>
  </si>
  <si>
    <t>衢州</t>
  </si>
  <si>
    <t>商丘</t>
  </si>
  <si>
    <t>随州</t>
  </si>
  <si>
    <t>咸阳</t>
  </si>
  <si>
    <t>新乡</t>
  </si>
  <si>
    <t>宜兴</t>
  </si>
  <si>
    <t>镇江</t>
  </si>
  <si>
    <t>曲靖</t>
  </si>
  <si>
    <t>目的站</t>
    <phoneticPr fontId="1" type="noConversion"/>
  </si>
  <si>
    <t>省份</t>
    <phoneticPr fontId="1" type="noConversion"/>
  </si>
  <si>
    <t>阿克苏</t>
  </si>
  <si>
    <t>总计</t>
  </si>
  <si>
    <t>备注：</t>
    <phoneticPr fontId="1" type="noConversion"/>
  </si>
  <si>
    <t>1、</t>
    <phoneticPr fontId="1" type="noConversion"/>
  </si>
  <si>
    <t>2、</t>
    <phoneticPr fontId="1" type="noConversion"/>
  </si>
  <si>
    <t>请确保以上报价已包含所有费用（包括但不限于：装卸、等待、派送、拆包、单证返回等）；</t>
    <phoneticPr fontId="1" type="noConversion"/>
  </si>
  <si>
    <t>3、</t>
    <phoneticPr fontId="1" type="noConversion"/>
  </si>
  <si>
    <t>4、</t>
    <phoneticPr fontId="1" type="noConversion"/>
  </si>
  <si>
    <t>本次报价及双方签订合同后的结算重量都应为ZAD提供的药品实际称重（毛重）为标准。</t>
  </si>
  <si>
    <t>5、</t>
  </si>
  <si>
    <t>3吨以上
（含3吨）</t>
    <phoneticPr fontId="9" type="noConversion"/>
  </si>
  <si>
    <t>5吨以上
（含5吨）</t>
    <phoneticPr fontId="1" type="noConversion"/>
  </si>
  <si>
    <t>备注</t>
    <phoneticPr fontId="9" type="noConversion"/>
  </si>
  <si>
    <t>5、</t>
    <phoneticPr fontId="1" type="noConversion"/>
  </si>
  <si>
    <t>广东省</t>
  </si>
  <si>
    <t>湖北省</t>
  </si>
  <si>
    <t>江苏省</t>
  </si>
  <si>
    <t>四川省</t>
  </si>
  <si>
    <t>云南省</t>
  </si>
  <si>
    <t>请按照自身能力及线路优势进行选择性报价，也可填入上表未列入的新增“目的地”；</t>
    <phoneticPr fontId="1" type="noConversion"/>
  </si>
  <si>
    <t>请确保以上报价都为非含税价格，税率按照国家现行税率；</t>
    <phoneticPr fontId="1" type="noConversion"/>
  </si>
  <si>
    <t>低价值产品鉴于其产品价值较低，因此原则上报价应低于其它报价；</t>
    <phoneticPr fontId="1" type="noConversion"/>
  </si>
  <si>
    <t>安庆</t>
  </si>
  <si>
    <t>鞍山</t>
  </si>
  <si>
    <t>南平</t>
  </si>
  <si>
    <t>盘锦</t>
  </si>
  <si>
    <t>文昌</t>
  </si>
  <si>
    <t>孝感</t>
  </si>
  <si>
    <t>益阳</t>
  </si>
  <si>
    <t>榆林</t>
  </si>
  <si>
    <t>揭阳</t>
  </si>
  <si>
    <t>大庆</t>
  </si>
  <si>
    <t>梅州</t>
  </si>
  <si>
    <t>敦煌</t>
  </si>
  <si>
    <t>本溪</t>
  </si>
  <si>
    <t>万宁</t>
  </si>
  <si>
    <t>荆州</t>
  </si>
  <si>
    <t>江门</t>
  </si>
  <si>
    <t>伊犁</t>
  </si>
  <si>
    <t>邢台</t>
  </si>
  <si>
    <t>本次报价及双方签订合同后的结算重量都应为ZAD提供的药品计重为标准。</t>
    <phoneticPr fontId="1" type="noConversion"/>
  </si>
  <si>
    <t>体积重量计算公式：长*宽*高（cm）/6000，或者体积（m³）*167</t>
    <phoneticPr fontId="1" type="noConversion"/>
  </si>
  <si>
    <t>元/立方</t>
    <phoneticPr fontId="1" type="noConversion"/>
  </si>
  <si>
    <t>本次报价及双方签订合同后的结算重量都应为ZAD提供的药品实际计重（或立方数）为标准。</t>
    <phoneticPr fontId="1" type="noConversion"/>
  </si>
  <si>
    <t>北京市</t>
  </si>
  <si>
    <t>河源市</t>
  </si>
  <si>
    <t>开平</t>
  </si>
  <si>
    <t>茂名</t>
  </si>
  <si>
    <t>清远</t>
  </si>
  <si>
    <t>广西省</t>
  </si>
  <si>
    <t>贵州省</t>
  </si>
  <si>
    <t>丹江口</t>
  </si>
  <si>
    <t>当阳市</t>
  </si>
  <si>
    <t>广水</t>
  </si>
  <si>
    <t>汉川</t>
  </si>
  <si>
    <t>洪湖</t>
  </si>
  <si>
    <t>黄冈</t>
  </si>
  <si>
    <t>京山县</t>
  </si>
  <si>
    <t>利川</t>
  </si>
  <si>
    <t>蕲春</t>
  </si>
  <si>
    <t>蕲春县</t>
  </si>
  <si>
    <t>潜江</t>
  </si>
  <si>
    <t>天门</t>
  </si>
  <si>
    <t>通城县</t>
  </si>
  <si>
    <t>团风县</t>
  </si>
  <si>
    <t>仙桃</t>
  </si>
  <si>
    <t>咸宁</t>
  </si>
  <si>
    <t>宣恩县</t>
  </si>
  <si>
    <t>应城</t>
  </si>
  <si>
    <t>金坛市</t>
  </si>
  <si>
    <t>溧阳</t>
  </si>
  <si>
    <t>南通如东县</t>
  </si>
  <si>
    <t>邳州市</t>
  </si>
  <si>
    <t>泰兴</t>
  </si>
  <si>
    <t>吴江</t>
  </si>
  <si>
    <t>仪征</t>
  </si>
  <si>
    <t>辽宁省</t>
  </si>
  <si>
    <t>山东省</t>
  </si>
  <si>
    <t>曹县</t>
  </si>
  <si>
    <t>菏泽</t>
  </si>
  <si>
    <t>即墨市</t>
  </si>
  <si>
    <t>汶上县</t>
  </si>
  <si>
    <t>沂水</t>
  </si>
  <si>
    <t>枣庄</t>
  </si>
  <si>
    <t>招远</t>
  </si>
  <si>
    <t>上海市</t>
  </si>
  <si>
    <t>巴中</t>
  </si>
  <si>
    <t>大邑</t>
  </si>
  <si>
    <t>广元</t>
  </si>
  <si>
    <t>邻水县</t>
  </si>
  <si>
    <t>内江</t>
  </si>
  <si>
    <t>彭州市</t>
  </si>
  <si>
    <t>浦江县</t>
  </si>
  <si>
    <t>三台县</t>
  </si>
  <si>
    <t>什邡</t>
  </si>
  <si>
    <t>武胜县</t>
  </si>
  <si>
    <t>仪陇县</t>
  </si>
  <si>
    <t>岳池县</t>
  </si>
  <si>
    <t>中江县</t>
  </si>
  <si>
    <t>天津市</t>
  </si>
  <si>
    <t>浙江省</t>
  </si>
  <si>
    <t>嘉善县</t>
  </si>
  <si>
    <t>临安</t>
  </si>
  <si>
    <t>乌镇</t>
  </si>
  <si>
    <t>重庆市</t>
  </si>
  <si>
    <t>金华分公司运输的药品为中成药，产品价值较低,因此原则上报价应低于其它报价；</t>
    <phoneticPr fontId="1" type="noConversion"/>
  </si>
  <si>
    <t>6、</t>
    <phoneticPr fontId="1" type="noConversion"/>
  </si>
  <si>
    <t>请在备注中注明上述报价是否包含门到门（即上门提货并送达收货人）服务，如因门到门服务产生费用请另外注明；</t>
    <phoneticPr fontId="1" type="noConversion"/>
  </si>
  <si>
    <t>请确保以上报价已包含所有费用（包括但不限于：提货、装卸、等待、派送、拆包、单证返回等）；</t>
    <phoneticPr fontId="1" type="noConversion"/>
  </si>
  <si>
    <t>冷藏车整车配送报价</t>
    <phoneticPr fontId="21" type="noConversion"/>
  </si>
  <si>
    <t>车型</t>
    <phoneticPr fontId="21" type="noConversion"/>
  </si>
  <si>
    <t>7.5m</t>
    <phoneticPr fontId="21" type="noConversion"/>
  </si>
  <si>
    <t>9.6m</t>
    <phoneticPr fontId="21" type="noConversion"/>
  </si>
  <si>
    <t>12.5m</t>
    <phoneticPr fontId="21" type="noConversion"/>
  </si>
  <si>
    <t>15m</t>
    <phoneticPr fontId="21" type="noConversion"/>
  </si>
  <si>
    <t>备注</t>
    <phoneticPr fontId="21" type="noConversion"/>
  </si>
  <si>
    <t>单价（元/公里）</t>
    <phoneticPr fontId="21" type="noConversion"/>
  </si>
  <si>
    <t>请确保以上报价都为非含税价格，税率按照国家现行税率；</t>
  </si>
  <si>
    <t>请确保以上报价已包含所有费用（包括但不限于：提货、装卸、等待、派送、拆包、单证返回等）；</t>
  </si>
  <si>
    <t>最低一票（元/车次）</t>
    <phoneticPr fontId="21" type="noConversion"/>
  </si>
  <si>
    <t>请根据您公司的各类车型合理报价；</t>
    <phoneticPr fontId="21" type="noConversion"/>
  </si>
  <si>
    <t>元/公斤</t>
  </si>
  <si>
    <t>零担价格
元/公斤</t>
    <phoneticPr fontId="1" type="noConversion"/>
  </si>
  <si>
    <t>安徽省</t>
  </si>
  <si>
    <t>福建省</t>
  </si>
  <si>
    <t>甘肃省</t>
  </si>
  <si>
    <t>广西</t>
  </si>
  <si>
    <t>河北省</t>
  </si>
  <si>
    <t>河南省</t>
  </si>
  <si>
    <t>黑龙江省</t>
  </si>
  <si>
    <t>湖南省</t>
  </si>
  <si>
    <t>吉林省</t>
  </si>
  <si>
    <t>江西省</t>
  </si>
  <si>
    <t>内蒙古</t>
  </si>
  <si>
    <t>山西省</t>
  </si>
  <si>
    <t>陕西省</t>
  </si>
  <si>
    <t>海南省</t>
  </si>
  <si>
    <t>宁夏</t>
  </si>
  <si>
    <t>青海省</t>
  </si>
  <si>
    <t>西藏</t>
  </si>
  <si>
    <t>件数(箱)</t>
    <phoneticPr fontId="1" type="noConversion"/>
  </si>
  <si>
    <t>货量(kg)</t>
    <phoneticPr fontId="1" type="noConversion"/>
  </si>
  <si>
    <t>件数(箱)</t>
    <phoneticPr fontId="1" type="noConversion"/>
  </si>
  <si>
    <t>货量(kg)</t>
    <phoneticPr fontId="1" type="noConversion"/>
  </si>
  <si>
    <t>车次</t>
    <phoneticPr fontId="1" type="noConversion"/>
  </si>
  <si>
    <t>单价</t>
    <phoneticPr fontId="1" type="noConversion"/>
  </si>
  <si>
    <t>高价值产品门到门运输报价</t>
  </si>
  <si>
    <t>低价值产品门到门运输报价</t>
  </si>
  <si>
    <r>
      <t xml:space="preserve">公里数
</t>
    </r>
    <r>
      <rPr>
        <b/>
        <sz val="12"/>
        <color indexed="8"/>
        <rFont val="宋体"/>
        <family val="3"/>
        <charset val="134"/>
      </rPr>
      <t>（km）</t>
    </r>
    <phoneticPr fontId="1" type="noConversion"/>
  </si>
  <si>
    <t>3、</t>
    <phoneticPr fontId="1" type="noConversion"/>
  </si>
  <si>
    <t>4、</t>
    <phoneticPr fontId="1" type="noConversion"/>
  </si>
  <si>
    <t>以上公里数为模拟数据，只作为报价参考，并计算总价使用，与实际数据无关；</t>
    <phoneticPr fontId="1" type="noConversion"/>
  </si>
  <si>
    <t>以上货量及车次为模拟数据，只作为报价参考，并计算总价使用，与实际数据无关；</t>
    <phoneticPr fontId="1" type="noConversion"/>
  </si>
  <si>
    <t>模拟总价</t>
    <phoneticPr fontId="1" type="noConversion"/>
  </si>
  <si>
    <t>模拟总价</t>
    <phoneticPr fontId="21" type="noConversion"/>
  </si>
  <si>
    <t>整车价格
（元/车次）</t>
    <phoneticPr fontId="1" type="noConversion"/>
  </si>
  <si>
    <t>12.5米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</si>
</sst>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_ "/>
    <numFmt numFmtId="177" formatCode="0.00_);[Red]\(0.00\)"/>
  </numFmts>
  <fonts count="3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b/>
      <sz val="11"/>
      <color indexed="8"/>
      <name val="微软雅黑"/>
      <family val="2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sz val="20"/>
      <color indexed="8"/>
      <name val="Calibri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2"/>
      <color indexed="8"/>
      <name val="Calibri"/>
      <family val="2"/>
    </font>
    <font>
      <b/>
      <sz val="10"/>
      <color indexed="10"/>
      <name val="Calibri"/>
      <family val="2"/>
    </font>
    <font>
      <b/>
      <sz val="12"/>
      <color indexed="10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10"/>
      <name val="Calibri"/>
      <family val="2"/>
    </font>
    <font>
      <b/>
      <sz val="18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7" fillId="0" borderId="0"/>
    <xf numFmtId="43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1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" fontId="5" fillId="0" borderId="2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0" xfId="0" applyAlignme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2" fontId="13" fillId="0" borderId="1" xfId="0" applyNumberFormat="1" applyFont="1" applyFill="1" applyBorder="1" applyAlignment="1">
      <alignment horizontal="right" vertical="center"/>
    </xf>
    <xf numFmtId="2" fontId="0" fillId="0" borderId="0" xfId="0" applyNumberFormat="1" applyFill="1" applyAlignment="1">
      <alignment horizontal="right"/>
    </xf>
    <xf numFmtId="0" fontId="17" fillId="0" borderId="0" xfId="0" applyFont="1" applyFill="1">
      <alignment vertical="center"/>
    </xf>
    <xf numFmtId="2" fontId="13" fillId="0" borderId="2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9" fillId="0" borderId="0" xfId="1" applyFont="1" applyAlignment="1">
      <alignment wrapText="1"/>
    </xf>
    <xf numFmtId="0" fontId="22" fillId="2" borderId="18" xfId="3" applyFont="1" applyFill="1" applyBorder="1" applyAlignment="1">
      <alignment horizontal="center" vertical="center"/>
    </xf>
    <xf numFmtId="0" fontId="22" fillId="2" borderId="19" xfId="3" applyFont="1" applyFill="1" applyBorder="1" applyAlignment="1">
      <alignment horizontal="center" vertical="center"/>
    </xf>
    <xf numFmtId="0" fontId="22" fillId="2" borderId="20" xfId="3" applyFont="1" applyFill="1" applyBorder="1" applyAlignment="1">
      <alignment horizontal="center" vertical="center"/>
    </xf>
    <xf numFmtId="0" fontId="23" fillId="0" borderId="0" xfId="1" applyFont="1"/>
    <xf numFmtId="0" fontId="23" fillId="0" borderId="0" xfId="1" applyFont="1" applyAlignment="1">
      <alignment horizontal="center" vertical="center"/>
    </xf>
    <xf numFmtId="0" fontId="24" fillId="0" borderId="0" xfId="1" applyFont="1" applyBorder="1" applyAlignment="1">
      <alignment horizontal="center" wrapText="1"/>
    </xf>
    <xf numFmtId="9" fontId="24" fillId="0" borderId="0" xfId="1" applyNumberFormat="1" applyFont="1" applyFill="1" applyBorder="1" applyAlignment="1">
      <alignment wrapText="1"/>
    </xf>
    <xf numFmtId="0" fontId="24" fillId="0" borderId="0" xfId="1" applyFont="1" applyFill="1" applyBorder="1" applyAlignment="1">
      <alignment wrapText="1"/>
    </xf>
    <xf numFmtId="0" fontId="24" fillId="0" borderId="0" xfId="1" applyFont="1" applyBorder="1" applyAlignment="1">
      <alignment wrapText="1"/>
    </xf>
    <xf numFmtId="0" fontId="7" fillId="0" borderId="0" xfId="3">
      <alignment vertical="center"/>
    </xf>
    <xf numFmtId="0" fontId="26" fillId="0" borderId="0" xfId="1" applyFont="1" applyAlignment="1">
      <alignment vertical="center"/>
    </xf>
    <xf numFmtId="0" fontId="27" fillId="0" borderId="0" xfId="1" applyFont="1" applyAlignment="1">
      <alignment vertical="center" wrapText="1"/>
    </xf>
    <xf numFmtId="0" fontId="27" fillId="0" borderId="0" xfId="1" applyFont="1" applyAlignment="1">
      <alignment vertical="center"/>
    </xf>
    <xf numFmtId="0" fontId="26" fillId="0" borderId="0" xfId="3" applyFont="1">
      <alignment vertical="center"/>
    </xf>
    <xf numFmtId="1" fontId="8" fillId="0" borderId="6" xfId="3" applyNumberFormat="1" applyFont="1" applyBorder="1" applyAlignment="1">
      <alignment horizontal="center" vertical="center"/>
    </xf>
    <xf numFmtId="1" fontId="8" fillId="0" borderId="7" xfId="3" applyNumberFormat="1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 wrapText="1"/>
    </xf>
    <xf numFmtId="0" fontId="13" fillId="0" borderId="21" xfId="3" applyFont="1" applyBorder="1" applyAlignment="1">
      <alignment horizontal="center" vertical="center"/>
    </xf>
    <xf numFmtId="1" fontId="8" fillId="0" borderId="14" xfId="3" applyNumberFormat="1" applyFont="1" applyBorder="1" applyAlignment="1">
      <alignment horizontal="center" vertical="center"/>
    </xf>
    <xf numFmtId="1" fontId="8" fillId="0" borderId="2" xfId="3" applyNumberFormat="1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 wrapText="1"/>
    </xf>
    <xf numFmtId="0" fontId="13" fillId="0" borderId="22" xfId="3" applyFont="1" applyBorder="1" applyAlignment="1">
      <alignment horizontal="center" vertical="center"/>
    </xf>
    <xf numFmtId="0" fontId="25" fillId="0" borderId="0" xfId="1" applyFont="1" applyAlignment="1">
      <alignment horizontal="right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right" vertical="center"/>
    </xf>
    <xf numFmtId="1" fontId="5" fillId="0" borderId="1" xfId="0" applyNumberFormat="1" applyFont="1" applyBorder="1" applyAlignment="1">
      <alignment horizontal="right"/>
    </xf>
    <xf numFmtId="0" fontId="1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/>
    </xf>
    <xf numFmtId="1" fontId="12" fillId="0" borderId="1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176" fontId="6" fillId="0" borderId="32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" fontId="5" fillId="0" borderId="27" xfId="0" applyNumberFormat="1" applyFont="1" applyBorder="1">
      <alignment vertical="center"/>
    </xf>
    <xf numFmtId="1" fontId="5" fillId="0" borderId="7" xfId="0" applyNumberFormat="1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2" fillId="2" borderId="19" xfId="3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right" vertical="center"/>
    </xf>
    <xf numFmtId="1" fontId="5" fillId="0" borderId="4" xfId="0" applyNumberFormat="1" applyFont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76" fontId="6" fillId="0" borderId="34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8" xfId="0" applyBorder="1">
      <alignment vertical="center"/>
    </xf>
    <xf numFmtId="0" fontId="5" fillId="0" borderId="4" xfId="0" applyFont="1" applyBorder="1" applyAlignment="1">
      <alignment horizontal="center"/>
    </xf>
    <xf numFmtId="2" fontId="2" fillId="0" borderId="7" xfId="0" applyNumberFormat="1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177" fontId="16" fillId="3" borderId="27" xfId="0" applyNumberFormat="1" applyFont="1" applyFill="1" applyBorder="1">
      <alignment vertical="center"/>
    </xf>
    <xf numFmtId="2" fontId="16" fillId="3" borderId="27" xfId="0" applyNumberFormat="1" applyFont="1" applyFill="1" applyBorder="1">
      <alignment vertical="center"/>
    </xf>
    <xf numFmtId="0" fontId="5" fillId="0" borderId="2" xfId="0" applyFont="1" applyBorder="1" applyAlignment="1">
      <alignment horizontal="right"/>
    </xf>
    <xf numFmtId="177" fontId="2" fillId="0" borderId="2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/>
    </xf>
    <xf numFmtId="177" fontId="16" fillId="3" borderId="7" xfId="0" applyNumberFormat="1" applyFont="1" applyFill="1" applyBorder="1" applyAlignment="1">
      <alignment horizontal="right"/>
    </xf>
    <xf numFmtId="0" fontId="12" fillId="0" borderId="2" xfId="0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right" vertical="center"/>
    </xf>
    <xf numFmtId="2" fontId="11" fillId="0" borderId="7" xfId="0" applyNumberFormat="1" applyFont="1" applyFill="1" applyBorder="1" applyAlignment="1">
      <alignment horizontal="center" vertical="center" wrapText="1"/>
    </xf>
    <xf numFmtId="176" fontId="8" fillId="0" borderId="14" xfId="0" applyNumberFormat="1" applyFont="1" applyBorder="1" applyAlignment="1">
      <alignment vertical="center"/>
    </xf>
    <xf numFmtId="2" fontId="13" fillId="0" borderId="22" xfId="0" applyNumberFormat="1" applyFont="1" applyFill="1" applyBorder="1" applyAlignment="1">
      <alignment horizontal="right" vertical="center"/>
    </xf>
    <xf numFmtId="176" fontId="8" fillId="0" borderId="34" xfId="0" applyNumberFormat="1" applyFont="1" applyBorder="1" applyAlignment="1">
      <alignment vertical="center"/>
    </xf>
    <xf numFmtId="2" fontId="13" fillId="0" borderId="31" xfId="0" applyNumberFormat="1" applyFont="1" applyFill="1" applyBorder="1" applyAlignment="1">
      <alignment horizontal="right" vertical="center"/>
    </xf>
    <xf numFmtId="0" fontId="28" fillId="0" borderId="28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0" fillId="0" borderId="0" xfId="1" applyFont="1" applyAlignment="1">
      <alignment horizontal="center" vertical="center" wrapText="1"/>
    </xf>
    <xf numFmtId="1" fontId="8" fillId="0" borderId="12" xfId="3" applyNumberFormat="1" applyFont="1" applyBorder="1" applyAlignment="1">
      <alignment horizontal="center" vertical="center"/>
    </xf>
    <xf numFmtId="1" fontId="8" fillId="0" borderId="27" xfId="3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7" fontId="30" fillId="3" borderId="12" xfId="3" applyNumberFormat="1" applyFont="1" applyFill="1" applyBorder="1" applyAlignment="1">
      <alignment horizontal="center" vertical="center" wrapText="1"/>
    </xf>
    <xf numFmtId="177" fontId="30" fillId="3" borderId="27" xfId="3" applyNumberFormat="1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10" fillId="0" borderId="4" xfId="0" applyNumberFormat="1" applyFont="1" applyFill="1" applyBorder="1" applyAlignment="1">
      <alignment horizontal="center" vertical="center" wrapText="1"/>
    </xf>
    <xf numFmtId="2" fontId="10" fillId="0" borderId="4" xfId="0" applyNumberFormat="1" applyFont="1" applyFill="1" applyBorder="1" applyAlignment="1">
      <alignment horizontal="center" vertical="center"/>
    </xf>
    <xf numFmtId="2" fontId="10" fillId="0" borderId="33" xfId="0" applyNumberFormat="1" applyFont="1" applyFill="1" applyBorder="1" applyAlignment="1">
      <alignment horizontal="center" vertical="center"/>
    </xf>
    <xf numFmtId="2" fontId="10" fillId="0" borderId="31" xfId="0" applyNumberFormat="1" applyFont="1" applyFill="1" applyBorder="1" applyAlignment="1">
      <alignment horizontal="center" vertical="center"/>
    </xf>
    <xf numFmtId="2" fontId="10" fillId="0" borderId="2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8" fillId="0" borderId="15" xfId="0" applyNumberFormat="1" applyFont="1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1" fontId="12" fillId="0" borderId="16" xfId="0" applyNumberFormat="1" applyFont="1" applyBorder="1" applyAlignment="1">
      <alignment horizontal="right" vertical="center"/>
    </xf>
    <xf numFmtId="1" fontId="5" fillId="0" borderId="16" xfId="0" applyNumberFormat="1" applyFont="1" applyBorder="1">
      <alignment vertical="center"/>
    </xf>
    <xf numFmtId="0" fontId="2" fillId="0" borderId="16" xfId="0" applyFont="1" applyBorder="1" applyAlignment="1">
      <alignment horizontal="center" vertical="center" wrapText="1"/>
    </xf>
    <xf numFmtId="2" fontId="13" fillId="0" borderId="16" xfId="0" applyNumberFormat="1" applyFont="1" applyFill="1" applyBorder="1" applyAlignment="1">
      <alignment horizontal="right" vertical="center"/>
    </xf>
    <xf numFmtId="2" fontId="13" fillId="0" borderId="38" xfId="0" applyNumberFormat="1" applyFont="1" applyFill="1" applyBorder="1" applyAlignment="1">
      <alignment horizontal="right" vertical="center"/>
    </xf>
    <xf numFmtId="176" fontId="6" fillId="0" borderId="18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right" vertical="center"/>
    </xf>
    <xf numFmtId="0" fontId="5" fillId="0" borderId="19" xfId="0" applyFont="1" applyBorder="1">
      <alignment vertical="center"/>
    </xf>
    <xf numFmtId="1" fontId="5" fillId="0" borderId="19" xfId="0" applyNumberFormat="1" applyFont="1" applyBorder="1">
      <alignment vertical="center"/>
    </xf>
    <xf numFmtId="0" fontId="0" fillId="0" borderId="19" xfId="0" applyBorder="1">
      <alignment vertical="center"/>
    </xf>
    <xf numFmtId="2" fontId="0" fillId="0" borderId="19" xfId="0" applyNumberFormat="1" applyFill="1" applyBorder="1" applyAlignment="1">
      <alignment horizontal="right"/>
    </xf>
    <xf numFmtId="2" fontId="2" fillId="0" borderId="19" xfId="0" applyNumberFormat="1" applyFont="1" applyBorder="1" applyAlignment="1">
      <alignment horizontal="right" vertical="center"/>
    </xf>
    <xf numFmtId="2" fontId="0" fillId="0" borderId="20" xfId="0" applyNumberFormat="1" applyFill="1" applyBorder="1" applyAlignment="1">
      <alignment horizontal="right"/>
    </xf>
  </cellXfs>
  <cellStyles count="5">
    <cellStyle name="Normal 6" xfId="1"/>
    <cellStyle name="百分比 2" xfId="4"/>
    <cellStyle name="常规" xfId="0" builtinId="0"/>
    <cellStyle name="常规 2" xfId="3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sfp02\departments\SupplyChainAll\Customer%20Service\2007%20SAP%20Ord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sfp02\Departments\Finance\Finance\Budget%20team\LRP%202013-17\LRP-2013-2017%20S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ales Report"/>
      <sheetName val="Ess Inj"/>
      <sheetName val="Sales Order"/>
      <sheetName val="Data Input"/>
      <sheetName val="Sample Order"/>
      <sheetName val="Price"/>
      <sheetName val="Foc Order"/>
      <sheetName val="Return Order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hina"/>
      <sheetName val="@F1 Base"/>
      <sheetName val="@F1"/>
      <sheetName val="@B12"/>
      <sheetName val="PV"/>
      <sheetName val="Unit"/>
      <sheetName val="Sales"/>
      <sheetName val="Price"/>
      <sheetName val="COGS"/>
      <sheetName val="Discount"/>
      <sheetName val="GMID Full List"/>
      <sheetName val="PhrGMID"/>
      <sheetName val="CHCGMID"/>
      <sheetName val="Ref"/>
      <sheetName val="BMS"/>
      <sheetName val="Royalty"/>
      <sheetName val="draft list"/>
      <sheetName val="Mapping"/>
      <sheetName val="NetSalesUpload ToDeletRows"/>
      <sheetName val="PV data"/>
      <sheetName val="MACI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E4">
            <v>2844800</v>
          </cell>
        </row>
      </sheetData>
      <sheetData sheetId="7"/>
      <sheetData sheetId="8">
        <row r="4">
          <cell r="W4">
            <v>102.26</v>
          </cell>
        </row>
      </sheetData>
      <sheetData sheetId="9"/>
      <sheetData sheetId="10">
        <row r="4">
          <cell r="AQ4">
            <v>0</v>
          </cell>
        </row>
      </sheetData>
      <sheetData sheetId="11"/>
      <sheetData sheetId="12"/>
      <sheetData sheetId="13"/>
      <sheetData sheetId="14">
        <row r="2">
          <cell r="I2">
            <v>1.77</v>
          </cell>
        </row>
        <row r="3">
          <cell r="I3">
            <v>8.6999999999999993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R115"/>
  <sheetViews>
    <sheetView tabSelected="1" workbookViewId="0">
      <selection activeCell="G12" sqref="G12"/>
    </sheetView>
  </sheetViews>
  <sheetFormatPr defaultRowHeight="14.25" x14ac:dyDescent="0.15"/>
  <cols>
    <col min="1" max="1" width="10.125" style="12" customWidth="1"/>
    <col min="2" max="3" width="10.125" style="9" customWidth="1"/>
    <col min="4" max="4" width="9.875" style="1" customWidth="1"/>
    <col min="5" max="6" width="12.375" style="1" customWidth="1"/>
    <col min="7" max="10" width="12.375" customWidth="1"/>
    <col min="11" max="12" width="17.25" customWidth="1"/>
    <col min="13" max="13" width="23" customWidth="1"/>
    <col min="16" max="16" width="10.125" style="12" customWidth="1"/>
    <col min="17" max="18" width="10.125" style="9" customWidth="1"/>
    <col min="19" max="19" width="9.875" style="1" customWidth="1"/>
    <col min="20" max="21" width="12.375" style="1" customWidth="1"/>
    <col min="22" max="25" width="12.375" customWidth="1"/>
    <col min="26" max="27" width="17.25" customWidth="1"/>
    <col min="28" max="28" width="23" customWidth="1"/>
    <col min="31" max="31" width="23.25" style="41" bestFit="1" customWidth="1"/>
    <col min="32" max="39" width="10.625" style="41" customWidth="1"/>
    <col min="40" max="41" width="17.375" style="41" customWidth="1"/>
    <col min="42" max="44" width="9" style="41"/>
  </cols>
  <sheetData>
    <row r="1" spans="1:44" ht="44.25" customHeight="1" thickBot="1" x14ac:dyDescent="0.2">
      <c r="A1" s="114" t="s">
        <v>311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6"/>
      <c r="P1" s="117" t="s">
        <v>312</v>
      </c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9"/>
      <c r="AE1" s="120" t="s">
        <v>274</v>
      </c>
      <c r="AF1" s="120"/>
      <c r="AG1" s="120"/>
      <c r="AH1" s="120"/>
      <c r="AI1" s="120"/>
      <c r="AJ1" s="120"/>
      <c r="AK1" s="120"/>
      <c r="AL1" s="120"/>
      <c r="AM1" s="120"/>
      <c r="AN1" s="120"/>
      <c r="AO1" s="120"/>
    </row>
    <row r="2" spans="1:44" s="5" customFormat="1" ht="32.25" customHeight="1" thickBot="1" x14ac:dyDescent="0.2">
      <c r="A2" s="143" t="s">
        <v>96</v>
      </c>
      <c r="B2" s="126" t="s">
        <v>0</v>
      </c>
      <c r="C2" s="126" t="s">
        <v>305</v>
      </c>
      <c r="D2" s="126" t="s">
        <v>306</v>
      </c>
      <c r="E2" s="123" t="s">
        <v>101</v>
      </c>
      <c r="F2" s="124"/>
      <c r="G2" s="124"/>
      <c r="H2" s="124"/>
      <c r="I2" s="124"/>
      <c r="J2" s="125"/>
      <c r="K2" s="55" t="s">
        <v>2</v>
      </c>
      <c r="L2" s="126" t="s">
        <v>318</v>
      </c>
      <c r="M2" s="145" t="s">
        <v>1</v>
      </c>
      <c r="P2" s="139" t="s">
        <v>96</v>
      </c>
      <c r="Q2" s="128" t="s">
        <v>0</v>
      </c>
      <c r="R2" s="128" t="s">
        <v>305</v>
      </c>
      <c r="S2" s="128" t="s">
        <v>306</v>
      </c>
      <c r="T2" s="142" t="s">
        <v>101</v>
      </c>
      <c r="U2" s="142"/>
      <c r="V2" s="128"/>
      <c r="W2" s="128"/>
      <c r="X2" s="128"/>
      <c r="Y2" s="55"/>
      <c r="Z2" s="55" t="s">
        <v>2</v>
      </c>
      <c r="AA2" s="128" t="s">
        <v>318</v>
      </c>
      <c r="AB2" s="134" t="s">
        <v>1</v>
      </c>
      <c r="AE2" s="32" t="s">
        <v>275</v>
      </c>
      <c r="AF2" s="33" t="s">
        <v>276</v>
      </c>
      <c r="AG2" s="80" t="s">
        <v>313</v>
      </c>
      <c r="AH2" s="33" t="s">
        <v>277</v>
      </c>
      <c r="AI2" s="80" t="s">
        <v>313</v>
      </c>
      <c r="AJ2" s="33" t="s">
        <v>278</v>
      </c>
      <c r="AK2" s="80" t="s">
        <v>313</v>
      </c>
      <c r="AL2" s="33" t="s">
        <v>279</v>
      </c>
      <c r="AM2" s="80" t="s">
        <v>313</v>
      </c>
      <c r="AN2" s="33" t="s">
        <v>319</v>
      </c>
      <c r="AO2" s="34" t="s">
        <v>280</v>
      </c>
      <c r="AP2" s="41"/>
      <c r="AQ2" s="41"/>
      <c r="AR2" s="41"/>
    </row>
    <row r="3" spans="1:44" s="5" customFormat="1" ht="36.75" customHeight="1" thickBot="1" x14ac:dyDescent="0.2">
      <c r="A3" s="144"/>
      <c r="B3" s="127"/>
      <c r="C3" s="127"/>
      <c r="D3" s="127"/>
      <c r="E3" s="137" t="s">
        <v>97</v>
      </c>
      <c r="F3" s="138"/>
      <c r="G3" s="137" t="s">
        <v>98</v>
      </c>
      <c r="H3" s="138"/>
      <c r="I3" s="137" t="s">
        <v>99</v>
      </c>
      <c r="J3" s="138"/>
      <c r="K3" s="130" t="s">
        <v>286</v>
      </c>
      <c r="L3" s="127"/>
      <c r="M3" s="146"/>
      <c r="P3" s="140"/>
      <c r="Q3" s="129"/>
      <c r="R3" s="129"/>
      <c r="S3" s="129"/>
      <c r="T3" s="129" t="s">
        <v>97</v>
      </c>
      <c r="U3" s="129"/>
      <c r="V3" s="129" t="s">
        <v>98</v>
      </c>
      <c r="W3" s="129"/>
      <c r="X3" s="129" t="s">
        <v>99</v>
      </c>
      <c r="Y3" s="129"/>
      <c r="Z3" s="130" t="s">
        <v>286</v>
      </c>
      <c r="AA3" s="129"/>
      <c r="AB3" s="135"/>
      <c r="AE3" s="50" t="s">
        <v>281</v>
      </c>
      <c r="AF3" s="51"/>
      <c r="AG3" s="121">
        <v>117647</v>
      </c>
      <c r="AH3" s="52"/>
      <c r="AI3" s="121">
        <v>235290</v>
      </c>
      <c r="AJ3" s="52"/>
      <c r="AK3" s="121">
        <v>52384</v>
      </c>
      <c r="AL3" s="52"/>
      <c r="AM3" s="121">
        <v>12724</v>
      </c>
      <c r="AN3" s="131">
        <f>AG3*AF3+AI3*AH3+AK3*AJ3+AM3*AL3</f>
        <v>0</v>
      </c>
      <c r="AO3" s="53"/>
      <c r="AP3" s="41"/>
      <c r="AQ3" s="41"/>
      <c r="AR3" s="41"/>
    </row>
    <row r="4" spans="1:44" s="5" customFormat="1" ht="32.25" customHeight="1" thickBot="1" x14ac:dyDescent="0.45">
      <c r="A4" s="144"/>
      <c r="B4" s="127"/>
      <c r="C4" s="127"/>
      <c r="D4" s="127"/>
      <c r="E4" s="57" t="s">
        <v>310</v>
      </c>
      <c r="F4" s="57" t="s">
        <v>309</v>
      </c>
      <c r="G4" s="57" t="s">
        <v>310</v>
      </c>
      <c r="H4" s="57" t="s">
        <v>309</v>
      </c>
      <c r="I4" s="57" t="s">
        <v>310</v>
      </c>
      <c r="J4" s="57" t="s">
        <v>309</v>
      </c>
      <c r="K4" s="127"/>
      <c r="L4" s="127"/>
      <c r="M4" s="146"/>
      <c r="P4" s="141"/>
      <c r="Q4" s="130"/>
      <c r="R4" s="130"/>
      <c r="S4" s="130"/>
      <c r="T4" s="57" t="s">
        <v>310</v>
      </c>
      <c r="U4" s="57" t="s">
        <v>309</v>
      </c>
      <c r="V4" s="57" t="s">
        <v>310</v>
      </c>
      <c r="W4" s="57" t="s">
        <v>309</v>
      </c>
      <c r="X4" s="57" t="s">
        <v>310</v>
      </c>
      <c r="Y4" s="57" t="s">
        <v>309</v>
      </c>
      <c r="Z4" s="133"/>
      <c r="AA4" s="130"/>
      <c r="AB4" s="136"/>
      <c r="AE4" s="46" t="s">
        <v>284</v>
      </c>
      <c r="AF4" s="47"/>
      <c r="AG4" s="122"/>
      <c r="AH4" s="48"/>
      <c r="AI4" s="122"/>
      <c r="AJ4" s="48"/>
      <c r="AK4" s="122"/>
      <c r="AL4" s="48"/>
      <c r="AM4" s="122"/>
      <c r="AN4" s="132"/>
      <c r="AO4" s="49"/>
      <c r="AP4" s="31"/>
      <c r="AQ4" s="31"/>
      <c r="AR4" s="31"/>
    </row>
    <row r="5" spans="1:44" ht="14.25" customHeight="1" x14ac:dyDescent="0.25">
      <c r="A5" s="83" t="s">
        <v>288</v>
      </c>
      <c r="B5" s="84" t="s">
        <v>187</v>
      </c>
      <c r="C5" s="85">
        <v>253.2</v>
      </c>
      <c r="D5" s="86">
        <v>1200.5999999999999</v>
      </c>
      <c r="E5" s="86"/>
      <c r="F5" s="86">
        <v>0</v>
      </c>
      <c r="G5" s="86"/>
      <c r="H5" s="86">
        <v>0</v>
      </c>
      <c r="I5" s="87"/>
      <c r="J5" s="86">
        <v>0</v>
      </c>
      <c r="K5" s="88"/>
      <c r="L5" s="92">
        <f>(D5-F5*5000-H5*10000-J5*15000)*K5+E5*F5+G5*H5+I5*J5</f>
        <v>0</v>
      </c>
      <c r="M5" s="89"/>
      <c r="P5" s="83" t="s">
        <v>288</v>
      </c>
      <c r="Q5" s="97" t="s">
        <v>3</v>
      </c>
      <c r="R5" s="97">
        <v>3983</v>
      </c>
      <c r="S5" s="86">
        <v>43710.719999999994</v>
      </c>
      <c r="T5" s="86"/>
      <c r="U5" s="86">
        <v>6</v>
      </c>
      <c r="V5" s="86"/>
      <c r="W5" s="86">
        <v>0</v>
      </c>
      <c r="X5" s="86">
        <v>10000</v>
      </c>
      <c r="Y5" s="86">
        <v>0</v>
      </c>
      <c r="Z5" s="86">
        <v>1</v>
      </c>
      <c r="AA5" s="92">
        <f>(S5-U5*5000-W5*10000-Y5*15000)*Z5+T5*U5+V5*W5+X5*Y5</f>
        <v>13710.719999999994</v>
      </c>
      <c r="AB5" s="89"/>
      <c r="AP5" s="35"/>
      <c r="AQ5" s="35"/>
      <c r="AR5" s="35"/>
    </row>
    <row r="6" spans="1:44" ht="14.25" customHeight="1" x14ac:dyDescent="0.2">
      <c r="A6" s="90" t="s">
        <v>288</v>
      </c>
      <c r="B6" s="7" t="s">
        <v>188</v>
      </c>
      <c r="C6" s="60">
        <v>901.2</v>
      </c>
      <c r="D6" s="6">
        <v>7583.4</v>
      </c>
      <c r="E6" s="6"/>
      <c r="F6" s="6">
        <v>0</v>
      </c>
      <c r="G6" s="6"/>
      <c r="H6" s="6">
        <v>0</v>
      </c>
      <c r="I6" s="2"/>
      <c r="J6" s="6">
        <v>0</v>
      </c>
      <c r="K6" s="81"/>
      <c r="L6" s="93">
        <f t="shared" ref="L6:L69" si="0">(D6-F6*5000-H6*10000-J6*15000)*K6+E6*F6+G6*H6+I6*J6</f>
        <v>0</v>
      </c>
      <c r="M6" s="68"/>
      <c r="P6" s="90" t="s">
        <v>4</v>
      </c>
      <c r="Q6" s="7" t="s">
        <v>4</v>
      </c>
      <c r="R6" s="7">
        <v>1437</v>
      </c>
      <c r="S6" s="6">
        <v>15725.4</v>
      </c>
      <c r="T6" s="6"/>
      <c r="U6" s="6">
        <v>1</v>
      </c>
      <c r="V6" s="6"/>
      <c r="W6" s="6">
        <v>0</v>
      </c>
      <c r="X6" s="6"/>
      <c r="Y6" s="6">
        <v>0</v>
      </c>
      <c r="Z6" s="3"/>
      <c r="AA6" s="93">
        <f t="shared" ref="AA6:AA41" si="1">(S6-U6*5000-W6*10000-Y6*15000)*Z6+T6*U6+V6*W6+X6*Y6</f>
        <v>0</v>
      </c>
      <c r="AB6" s="68"/>
      <c r="AE6" s="54" t="s">
        <v>280</v>
      </c>
      <c r="AF6" s="37"/>
      <c r="AG6" s="37"/>
      <c r="AH6" s="37"/>
      <c r="AI6" s="37"/>
      <c r="AJ6" s="38"/>
      <c r="AK6" s="38"/>
      <c r="AL6" s="39"/>
      <c r="AM6" s="39"/>
      <c r="AN6" s="40"/>
      <c r="AO6" s="40"/>
      <c r="AP6" s="36"/>
      <c r="AQ6" s="36"/>
      <c r="AR6" s="36"/>
    </row>
    <row r="7" spans="1:44" ht="14.25" customHeight="1" x14ac:dyDescent="0.15">
      <c r="A7" s="90" t="s">
        <v>288</v>
      </c>
      <c r="B7" s="7" t="s">
        <v>3</v>
      </c>
      <c r="C7" s="60">
        <v>10238.4</v>
      </c>
      <c r="D7" s="6">
        <v>52339.200000000019</v>
      </c>
      <c r="E7" s="6"/>
      <c r="F7" s="6">
        <v>5</v>
      </c>
      <c r="G7" s="6"/>
      <c r="H7" s="6">
        <v>2</v>
      </c>
      <c r="I7" s="2"/>
      <c r="J7" s="6">
        <v>0</v>
      </c>
      <c r="K7" s="81"/>
      <c r="L7" s="93">
        <f t="shared" si="0"/>
        <v>0</v>
      </c>
      <c r="M7" s="68"/>
      <c r="P7" s="90" t="s">
        <v>289</v>
      </c>
      <c r="Q7" s="7" t="s">
        <v>5</v>
      </c>
      <c r="R7" s="7">
        <v>3078</v>
      </c>
      <c r="S7" s="6">
        <v>34053.479999999996</v>
      </c>
      <c r="T7" s="6"/>
      <c r="U7" s="6">
        <v>1</v>
      </c>
      <c r="V7" s="6"/>
      <c r="W7" s="6">
        <v>1</v>
      </c>
      <c r="X7" s="6"/>
      <c r="Y7" s="6">
        <v>0</v>
      </c>
      <c r="Z7" s="3"/>
      <c r="AA7" s="93">
        <f t="shared" si="1"/>
        <v>0</v>
      </c>
      <c r="AB7" s="68"/>
      <c r="AE7" s="22" t="s">
        <v>168</v>
      </c>
      <c r="AF7" s="42" t="s">
        <v>285</v>
      </c>
      <c r="AG7" s="42"/>
      <c r="AH7" s="42"/>
      <c r="AI7" s="42"/>
      <c r="AJ7" s="42"/>
      <c r="AK7" s="42"/>
      <c r="AL7" s="42"/>
      <c r="AM7" s="42"/>
      <c r="AN7" s="43"/>
      <c r="AO7" s="43"/>
      <c r="AP7" s="36"/>
      <c r="AQ7" s="36"/>
      <c r="AR7" s="36"/>
    </row>
    <row r="8" spans="1:44" ht="14.25" customHeight="1" x14ac:dyDescent="0.15">
      <c r="A8" s="90" t="s">
        <v>288</v>
      </c>
      <c r="B8" s="7" t="s">
        <v>153</v>
      </c>
      <c r="C8" s="60">
        <v>84</v>
      </c>
      <c r="D8" s="6">
        <v>461.75999999999993</v>
      </c>
      <c r="E8" s="6"/>
      <c r="F8" s="6">
        <v>0</v>
      </c>
      <c r="G8" s="6"/>
      <c r="H8" s="6">
        <v>0</v>
      </c>
      <c r="I8" s="2"/>
      <c r="J8" s="6">
        <v>0</v>
      </c>
      <c r="K8" s="81"/>
      <c r="L8" s="93">
        <f t="shared" si="0"/>
        <v>0</v>
      </c>
      <c r="M8" s="68"/>
      <c r="P8" s="90" t="s">
        <v>290</v>
      </c>
      <c r="Q8" s="7" t="s">
        <v>81</v>
      </c>
      <c r="R8" s="7">
        <v>8988</v>
      </c>
      <c r="S8" s="6">
        <v>96702.719999999987</v>
      </c>
      <c r="T8" s="6"/>
      <c r="U8" s="6">
        <v>1</v>
      </c>
      <c r="V8" s="6"/>
      <c r="W8" s="6">
        <v>4</v>
      </c>
      <c r="X8" s="6"/>
      <c r="Y8" s="6">
        <v>1</v>
      </c>
      <c r="Z8" s="3"/>
      <c r="AA8" s="93">
        <f t="shared" si="1"/>
        <v>0</v>
      </c>
      <c r="AB8" s="69"/>
      <c r="AE8" s="22" t="s">
        <v>169</v>
      </c>
      <c r="AF8" s="20" t="s">
        <v>316</v>
      </c>
      <c r="AG8" s="62"/>
      <c r="AH8" s="20"/>
      <c r="AI8" s="20"/>
      <c r="AJ8" s="20"/>
      <c r="AK8" s="42"/>
      <c r="AL8" s="44"/>
      <c r="AM8" s="44"/>
      <c r="AN8" s="43"/>
      <c r="AO8" s="43"/>
    </row>
    <row r="9" spans="1:44" s="1" customFormat="1" ht="14.25" customHeight="1" x14ac:dyDescent="0.2">
      <c r="A9" s="90" t="s">
        <v>4</v>
      </c>
      <c r="B9" s="8" t="s">
        <v>4</v>
      </c>
      <c r="C9" s="61">
        <v>16548</v>
      </c>
      <c r="D9" s="6">
        <v>97497.360000000015</v>
      </c>
      <c r="E9" s="6"/>
      <c r="F9" s="6">
        <v>5</v>
      </c>
      <c r="G9" s="6"/>
      <c r="H9" s="6">
        <v>5</v>
      </c>
      <c r="I9" s="2"/>
      <c r="J9" s="6">
        <v>1</v>
      </c>
      <c r="K9" s="81"/>
      <c r="L9" s="93">
        <f t="shared" si="0"/>
        <v>0</v>
      </c>
      <c r="M9" s="68"/>
      <c r="N9"/>
      <c r="P9" s="90" t="s">
        <v>179</v>
      </c>
      <c r="Q9" s="8" t="s">
        <v>9</v>
      </c>
      <c r="R9" s="8">
        <v>9501</v>
      </c>
      <c r="S9" s="6">
        <v>121180.32</v>
      </c>
      <c r="T9" s="6"/>
      <c r="U9" s="6">
        <v>4</v>
      </c>
      <c r="V9" s="6"/>
      <c r="W9" s="6">
        <v>4</v>
      </c>
      <c r="X9" s="6"/>
      <c r="Y9" s="6">
        <v>1</v>
      </c>
      <c r="Z9" s="2"/>
      <c r="AA9" s="93">
        <f t="shared" si="1"/>
        <v>0</v>
      </c>
      <c r="AB9" s="69"/>
      <c r="AC9"/>
      <c r="AE9" s="22" t="s">
        <v>314</v>
      </c>
      <c r="AF9" s="42" t="s">
        <v>282</v>
      </c>
      <c r="AG9" s="42"/>
      <c r="AH9" s="42"/>
      <c r="AI9" s="42"/>
      <c r="AJ9" s="42"/>
      <c r="AK9" s="45"/>
      <c r="AL9" s="45"/>
      <c r="AM9" s="45"/>
      <c r="AN9" s="45"/>
      <c r="AO9" s="45"/>
      <c r="AP9" s="40"/>
      <c r="AQ9" s="40"/>
      <c r="AR9" s="40"/>
    </row>
    <row r="10" spans="1:44" ht="14.25" customHeight="1" x14ac:dyDescent="0.15">
      <c r="A10" s="90" t="s">
        <v>289</v>
      </c>
      <c r="B10" s="7" t="s">
        <v>5</v>
      </c>
      <c r="C10" s="60">
        <v>14529.6</v>
      </c>
      <c r="D10" s="6">
        <v>88804.680000000022</v>
      </c>
      <c r="E10" s="6"/>
      <c r="F10" s="6">
        <v>10</v>
      </c>
      <c r="G10" s="6"/>
      <c r="H10" s="6">
        <v>3</v>
      </c>
      <c r="I10" s="2"/>
      <c r="J10" s="6">
        <v>0</v>
      </c>
      <c r="K10" s="81"/>
      <c r="L10" s="93">
        <f t="shared" si="0"/>
        <v>0</v>
      </c>
      <c r="M10" s="68"/>
      <c r="P10" s="90" t="s">
        <v>179</v>
      </c>
      <c r="Q10" s="7" t="s">
        <v>14</v>
      </c>
      <c r="R10" s="7">
        <v>1874</v>
      </c>
      <c r="S10" s="6">
        <v>20941.8</v>
      </c>
      <c r="T10" s="6"/>
      <c r="U10" s="6">
        <v>0</v>
      </c>
      <c r="V10" s="6"/>
      <c r="W10" s="6">
        <v>0</v>
      </c>
      <c r="X10" s="6"/>
      <c r="Y10" s="6">
        <v>0</v>
      </c>
      <c r="Z10" s="3"/>
      <c r="AA10" s="93">
        <f t="shared" si="1"/>
        <v>0</v>
      </c>
      <c r="AB10" s="70"/>
      <c r="AE10" s="22" t="s">
        <v>315</v>
      </c>
      <c r="AF10" s="45" t="s">
        <v>283</v>
      </c>
      <c r="AG10" s="45"/>
      <c r="AH10" s="45"/>
      <c r="AI10" s="45"/>
      <c r="AJ10" s="45"/>
      <c r="AP10" s="43"/>
      <c r="AQ10" s="43"/>
      <c r="AR10" s="43"/>
    </row>
    <row r="11" spans="1:44" ht="14.25" customHeight="1" x14ac:dyDescent="0.15">
      <c r="A11" s="90" t="s">
        <v>289</v>
      </c>
      <c r="B11" s="7" t="s">
        <v>6</v>
      </c>
      <c r="C11" s="60">
        <v>1640.4</v>
      </c>
      <c r="D11" s="6">
        <v>8419.08</v>
      </c>
      <c r="E11" s="6"/>
      <c r="F11" s="6">
        <v>0</v>
      </c>
      <c r="G11" s="6"/>
      <c r="H11" s="6">
        <v>0</v>
      </c>
      <c r="I11" s="2"/>
      <c r="J11" s="6">
        <v>0</v>
      </c>
      <c r="K11" s="81"/>
      <c r="L11" s="93">
        <f t="shared" si="0"/>
        <v>0</v>
      </c>
      <c r="M11" s="68"/>
      <c r="P11" s="90" t="s">
        <v>291</v>
      </c>
      <c r="Q11" s="7" t="s">
        <v>16</v>
      </c>
      <c r="R11" s="7">
        <v>372</v>
      </c>
      <c r="S11" s="6">
        <v>4339.8</v>
      </c>
      <c r="T11" s="6"/>
      <c r="U11" s="6">
        <v>0</v>
      </c>
      <c r="V11" s="6"/>
      <c r="W11" s="6">
        <v>0</v>
      </c>
      <c r="X11" s="6"/>
      <c r="Y11" s="6">
        <v>0</v>
      </c>
      <c r="Z11" s="3"/>
      <c r="AA11" s="93">
        <f t="shared" si="1"/>
        <v>0</v>
      </c>
      <c r="AB11" s="68"/>
      <c r="AP11" s="43"/>
      <c r="AQ11" s="43"/>
      <c r="AR11" s="43"/>
    </row>
    <row r="12" spans="1:44" ht="14.25" customHeight="1" x14ac:dyDescent="0.15">
      <c r="A12" s="90" t="s">
        <v>289</v>
      </c>
      <c r="B12" s="7" t="s">
        <v>189</v>
      </c>
      <c r="C12" s="60">
        <v>464.4</v>
      </c>
      <c r="D12" s="6">
        <v>2360.2799999999993</v>
      </c>
      <c r="E12" s="6"/>
      <c r="F12" s="6">
        <v>0</v>
      </c>
      <c r="G12" s="6"/>
      <c r="H12" s="6">
        <v>0</v>
      </c>
      <c r="I12" s="2"/>
      <c r="J12" s="6">
        <v>0</v>
      </c>
      <c r="K12" s="81"/>
      <c r="L12" s="93">
        <f t="shared" si="0"/>
        <v>0</v>
      </c>
      <c r="M12" s="68"/>
      <c r="P12" s="90" t="s">
        <v>215</v>
      </c>
      <c r="Q12" s="8" t="s">
        <v>84</v>
      </c>
      <c r="R12" s="8">
        <v>1923</v>
      </c>
      <c r="S12" s="6">
        <v>20034</v>
      </c>
      <c r="T12" s="6"/>
      <c r="U12" s="6">
        <v>0</v>
      </c>
      <c r="V12" s="6"/>
      <c r="W12" s="6">
        <v>0</v>
      </c>
      <c r="X12" s="6"/>
      <c r="Y12" s="6">
        <v>0</v>
      </c>
      <c r="Z12" s="3"/>
      <c r="AA12" s="93">
        <f t="shared" si="1"/>
        <v>0</v>
      </c>
      <c r="AB12" s="68"/>
      <c r="AP12" s="45"/>
      <c r="AQ12" s="45"/>
      <c r="AR12" s="45"/>
    </row>
    <row r="13" spans="1:44" ht="14.25" customHeight="1" x14ac:dyDescent="0.15">
      <c r="A13" s="90" t="s">
        <v>289</v>
      </c>
      <c r="B13" s="7" t="s">
        <v>154</v>
      </c>
      <c r="C13" s="60">
        <v>1850.4</v>
      </c>
      <c r="D13" s="6">
        <v>8925.6</v>
      </c>
      <c r="E13" s="6"/>
      <c r="F13" s="6">
        <v>0</v>
      </c>
      <c r="G13" s="6"/>
      <c r="H13" s="6">
        <v>0</v>
      </c>
      <c r="I13" s="2"/>
      <c r="J13" s="6">
        <v>0</v>
      </c>
      <c r="K13" s="81"/>
      <c r="L13" s="93">
        <f t="shared" si="0"/>
        <v>0</v>
      </c>
      <c r="M13" s="68"/>
      <c r="P13" s="90" t="s">
        <v>292</v>
      </c>
      <c r="Q13" s="7" t="s">
        <v>18</v>
      </c>
      <c r="R13" s="7">
        <v>6866</v>
      </c>
      <c r="S13" s="6">
        <v>75866.399999999994</v>
      </c>
      <c r="T13" s="6"/>
      <c r="U13" s="6">
        <v>4</v>
      </c>
      <c r="V13" s="6"/>
      <c r="W13" s="6">
        <v>1</v>
      </c>
      <c r="X13" s="6"/>
      <c r="Y13" s="6">
        <v>0</v>
      </c>
      <c r="Z13" s="3"/>
      <c r="AA13" s="93">
        <f t="shared" si="1"/>
        <v>0</v>
      </c>
      <c r="AB13" s="68"/>
    </row>
    <row r="14" spans="1:44" ht="14.25" customHeight="1" x14ac:dyDescent="0.15">
      <c r="A14" s="90" t="s">
        <v>289</v>
      </c>
      <c r="B14" s="7" t="s">
        <v>76</v>
      </c>
      <c r="C14" s="60">
        <v>292.8</v>
      </c>
      <c r="D14" s="6">
        <v>2476.08</v>
      </c>
      <c r="E14" s="6"/>
      <c r="F14" s="6">
        <v>0</v>
      </c>
      <c r="G14" s="6"/>
      <c r="H14" s="6">
        <v>0</v>
      </c>
      <c r="I14" s="2"/>
      <c r="J14" s="6">
        <v>0</v>
      </c>
      <c r="K14" s="81"/>
      <c r="L14" s="93">
        <f t="shared" si="0"/>
        <v>0</v>
      </c>
      <c r="M14" s="68"/>
      <c r="P14" s="90" t="s">
        <v>293</v>
      </c>
      <c r="Q14" s="7" t="s">
        <v>156</v>
      </c>
      <c r="R14" s="7">
        <v>9698</v>
      </c>
      <c r="S14" s="6">
        <v>109196.4</v>
      </c>
      <c r="T14" s="6"/>
      <c r="U14" s="6">
        <v>1</v>
      </c>
      <c r="V14" s="6"/>
      <c r="W14" s="6">
        <v>4</v>
      </c>
      <c r="X14" s="6"/>
      <c r="Y14" s="6">
        <v>1</v>
      </c>
      <c r="Z14" s="3"/>
      <c r="AA14" s="93">
        <f t="shared" si="1"/>
        <v>0</v>
      </c>
      <c r="AB14" s="68"/>
    </row>
    <row r="15" spans="1:44" ht="14.25" customHeight="1" x14ac:dyDescent="0.15">
      <c r="A15" s="90" t="s">
        <v>289</v>
      </c>
      <c r="B15" s="8" t="s">
        <v>77</v>
      </c>
      <c r="C15" s="61">
        <v>3012</v>
      </c>
      <c r="D15" s="6">
        <v>18102.72</v>
      </c>
      <c r="E15" s="6"/>
      <c r="F15" s="6">
        <v>0</v>
      </c>
      <c r="G15" s="6"/>
      <c r="H15" s="6">
        <v>0</v>
      </c>
      <c r="I15" s="2"/>
      <c r="J15" s="6">
        <v>0</v>
      </c>
      <c r="K15" s="81"/>
      <c r="L15" s="93">
        <f t="shared" si="0"/>
        <v>0</v>
      </c>
      <c r="M15" s="68"/>
      <c r="P15" s="90" t="s">
        <v>293</v>
      </c>
      <c r="Q15" s="8" t="s">
        <v>19</v>
      </c>
      <c r="R15" s="8">
        <v>8764</v>
      </c>
      <c r="S15" s="6">
        <v>93371.4</v>
      </c>
      <c r="T15" s="6"/>
      <c r="U15" s="6">
        <v>2</v>
      </c>
      <c r="V15" s="6"/>
      <c r="W15" s="6">
        <v>4</v>
      </c>
      <c r="X15" s="6"/>
      <c r="Y15" s="6">
        <v>0</v>
      </c>
      <c r="Z15" s="3"/>
      <c r="AA15" s="93">
        <f t="shared" si="1"/>
        <v>0</v>
      </c>
      <c r="AB15" s="68"/>
    </row>
    <row r="16" spans="1:44" ht="14.25" customHeight="1" x14ac:dyDescent="0.15">
      <c r="A16" s="90" t="s">
        <v>289</v>
      </c>
      <c r="B16" s="8" t="s">
        <v>78</v>
      </c>
      <c r="C16" s="61">
        <v>865.2</v>
      </c>
      <c r="D16" s="6">
        <v>4969.5600000000004</v>
      </c>
      <c r="E16" s="6"/>
      <c r="F16" s="6">
        <v>0</v>
      </c>
      <c r="G16" s="6"/>
      <c r="H16" s="6">
        <v>0</v>
      </c>
      <c r="I16" s="2"/>
      <c r="J16" s="6">
        <v>0</v>
      </c>
      <c r="K16" s="81"/>
      <c r="L16" s="93">
        <f t="shared" si="0"/>
        <v>0</v>
      </c>
      <c r="M16" s="68"/>
      <c r="P16" s="90" t="s">
        <v>294</v>
      </c>
      <c r="Q16" s="8" t="s">
        <v>86</v>
      </c>
      <c r="R16" s="8">
        <v>1906</v>
      </c>
      <c r="S16" s="6">
        <v>21611.399999999998</v>
      </c>
      <c r="T16" s="6"/>
      <c r="U16" s="6">
        <v>0</v>
      </c>
      <c r="V16" s="6"/>
      <c r="W16" s="6">
        <v>0</v>
      </c>
      <c r="X16" s="6"/>
      <c r="Y16" s="6">
        <v>0</v>
      </c>
      <c r="Z16" s="3"/>
      <c r="AA16" s="93">
        <f t="shared" si="1"/>
        <v>0</v>
      </c>
      <c r="AB16" s="71"/>
    </row>
    <row r="17" spans="1:28" ht="14.25" customHeight="1" x14ac:dyDescent="0.15">
      <c r="A17" s="90" t="s">
        <v>289</v>
      </c>
      <c r="B17" s="7" t="s">
        <v>79</v>
      </c>
      <c r="C17" s="60">
        <v>4144.8</v>
      </c>
      <c r="D17" s="6">
        <v>26350.680000000004</v>
      </c>
      <c r="E17" s="6"/>
      <c r="F17" s="6">
        <v>2</v>
      </c>
      <c r="G17" s="6"/>
      <c r="H17" s="6">
        <v>1</v>
      </c>
      <c r="I17" s="2"/>
      <c r="J17" s="6">
        <v>0</v>
      </c>
      <c r="K17" s="81"/>
      <c r="L17" s="93">
        <f t="shared" si="0"/>
        <v>0</v>
      </c>
      <c r="M17" s="68"/>
      <c r="P17" s="90" t="s">
        <v>180</v>
      </c>
      <c r="Q17" s="7" t="s">
        <v>20</v>
      </c>
      <c r="R17" s="7">
        <v>3453</v>
      </c>
      <c r="S17" s="6">
        <v>37785.119999999995</v>
      </c>
      <c r="T17" s="6"/>
      <c r="U17" s="6">
        <v>0</v>
      </c>
      <c r="V17" s="6"/>
      <c r="W17" s="6">
        <v>2</v>
      </c>
      <c r="X17" s="6"/>
      <c r="Y17" s="6">
        <v>0</v>
      </c>
      <c r="Z17" s="3"/>
      <c r="AA17" s="93">
        <f t="shared" si="1"/>
        <v>0</v>
      </c>
      <c r="AB17" s="71"/>
    </row>
    <row r="18" spans="1:28" ht="14.25" customHeight="1" x14ac:dyDescent="0.15">
      <c r="A18" s="90" t="s">
        <v>289</v>
      </c>
      <c r="B18" s="7" t="s">
        <v>80</v>
      </c>
      <c r="C18" s="60">
        <v>1335.6</v>
      </c>
      <c r="D18" s="6">
        <v>5699.16</v>
      </c>
      <c r="E18" s="6"/>
      <c r="F18" s="6">
        <v>0</v>
      </c>
      <c r="G18" s="6"/>
      <c r="H18" s="6">
        <v>0</v>
      </c>
      <c r="I18" s="2"/>
      <c r="J18" s="6">
        <v>0</v>
      </c>
      <c r="K18" s="81"/>
      <c r="L18" s="93">
        <f t="shared" si="0"/>
        <v>0</v>
      </c>
      <c r="M18" s="68"/>
      <c r="P18" s="90" t="s">
        <v>295</v>
      </c>
      <c r="Q18" s="7" t="s">
        <v>144</v>
      </c>
      <c r="R18" s="7">
        <v>13511</v>
      </c>
      <c r="S18" s="6">
        <v>142340.06399999998</v>
      </c>
      <c r="T18" s="6"/>
      <c r="U18" s="6">
        <v>4</v>
      </c>
      <c r="V18" s="6"/>
      <c r="W18" s="6">
        <v>7</v>
      </c>
      <c r="X18" s="6"/>
      <c r="Y18" s="6">
        <v>1</v>
      </c>
      <c r="Z18" s="3"/>
      <c r="AA18" s="93">
        <f t="shared" si="1"/>
        <v>0</v>
      </c>
      <c r="AB18" s="71"/>
    </row>
    <row r="19" spans="1:28" ht="14.25" customHeight="1" x14ac:dyDescent="0.15">
      <c r="A19" s="90" t="s">
        <v>290</v>
      </c>
      <c r="B19" s="7" t="s">
        <v>81</v>
      </c>
      <c r="C19" s="60">
        <v>7742.4</v>
      </c>
      <c r="D19" s="6">
        <v>40435.799999999988</v>
      </c>
      <c r="E19" s="6"/>
      <c r="F19" s="6">
        <v>0</v>
      </c>
      <c r="G19" s="6"/>
      <c r="H19" s="6">
        <v>0</v>
      </c>
      <c r="I19" s="2"/>
      <c r="J19" s="6">
        <v>1</v>
      </c>
      <c r="K19" s="81"/>
      <c r="L19" s="93">
        <f t="shared" si="0"/>
        <v>0</v>
      </c>
      <c r="M19" s="68"/>
      <c r="P19" s="90" t="s">
        <v>295</v>
      </c>
      <c r="Q19" s="8" t="s">
        <v>21</v>
      </c>
      <c r="R19" s="8">
        <v>58</v>
      </c>
      <c r="S19" s="6">
        <v>788.04000000000008</v>
      </c>
      <c r="T19" s="6"/>
      <c r="U19" s="6">
        <v>0</v>
      </c>
      <c r="V19" s="6"/>
      <c r="W19" s="6">
        <v>0</v>
      </c>
      <c r="X19" s="6"/>
      <c r="Y19" s="6">
        <v>0</v>
      </c>
      <c r="Z19" s="3"/>
      <c r="AA19" s="93">
        <f t="shared" si="1"/>
        <v>0</v>
      </c>
      <c r="AB19" s="71"/>
    </row>
    <row r="20" spans="1:28" ht="14.25" customHeight="1" x14ac:dyDescent="0.15">
      <c r="A20" s="90" t="s">
        <v>290</v>
      </c>
      <c r="B20" s="7" t="s">
        <v>198</v>
      </c>
      <c r="C20" s="60">
        <v>4.8</v>
      </c>
      <c r="D20" s="6">
        <v>24</v>
      </c>
      <c r="E20" s="6"/>
      <c r="F20" s="6">
        <v>0</v>
      </c>
      <c r="G20" s="6"/>
      <c r="H20" s="6">
        <v>0</v>
      </c>
      <c r="I20" s="2"/>
      <c r="J20" s="6">
        <v>0</v>
      </c>
      <c r="K20" s="81"/>
      <c r="L20" s="93">
        <f t="shared" si="0"/>
        <v>0</v>
      </c>
      <c r="M20" s="68"/>
      <c r="P20" s="90" t="s">
        <v>296</v>
      </c>
      <c r="Q20" s="7" t="s">
        <v>88</v>
      </c>
      <c r="R20" s="7">
        <v>2153</v>
      </c>
      <c r="S20" s="6">
        <v>23800.799999999999</v>
      </c>
      <c r="T20" s="6"/>
      <c r="U20" s="6">
        <v>0</v>
      </c>
      <c r="V20" s="6"/>
      <c r="W20" s="6">
        <v>0</v>
      </c>
      <c r="X20" s="6"/>
      <c r="Y20" s="6">
        <v>0</v>
      </c>
      <c r="Z20" s="3"/>
      <c r="AA20" s="93">
        <f t="shared" si="1"/>
        <v>0</v>
      </c>
      <c r="AB20" s="68"/>
    </row>
    <row r="21" spans="1:28" ht="14.25" customHeight="1" x14ac:dyDescent="0.15">
      <c r="A21" s="90" t="s">
        <v>179</v>
      </c>
      <c r="B21" s="7" t="s">
        <v>9</v>
      </c>
      <c r="C21" s="60">
        <v>1614</v>
      </c>
      <c r="D21" s="6">
        <v>12635.4</v>
      </c>
      <c r="E21" s="6"/>
      <c r="F21" s="6">
        <v>0</v>
      </c>
      <c r="G21" s="6"/>
      <c r="H21" s="6">
        <v>0</v>
      </c>
      <c r="I21" s="2"/>
      <c r="J21" s="6">
        <v>0</v>
      </c>
      <c r="K21" s="81"/>
      <c r="L21" s="93">
        <f t="shared" si="0"/>
        <v>0</v>
      </c>
      <c r="M21" s="68"/>
      <c r="P21" s="90" t="s">
        <v>181</v>
      </c>
      <c r="Q21" s="8" t="s">
        <v>25</v>
      </c>
      <c r="R21" s="8">
        <v>2642</v>
      </c>
      <c r="S21" s="6">
        <v>29660.519999999997</v>
      </c>
      <c r="T21" s="6"/>
      <c r="U21" s="6">
        <v>0</v>
      </c>
      <c r="V21" s="6"/>
      <c r="W21" s="6">
        <v>1</v>
      </c>
      <c r="X21" s="6"/>
      <c r="Y21" s="6">
        <v>0</v>
      </c>
      <c r="Z21" s="3"/>
      <c r="AA21" s="93">
        <f t="shared" si="1"/>
        <v>0</v>
      </c>
      <c r="AB21" s="69"/>
    </row>
    <row r="22" spans="1:28" ht="14.25" customHeight="1" x14ac:dyDescent="0.15">
      <c r="A22" s="90" t="s">
        <v>179</v>
      </c>
      <c r="B22" s="7" t="s">
        <v>10</v>
      </c>
      <c r="C22" s="60">
        <v>38710.800000000003</v>
      </c>
      <c r="D22" s="6">
        <v>309241.0799999999</v>
      </c>
      <c r="E22" s="6"/>
      <c r="F22" s="6">
        <v>12</v>
      </c>
      <c r="G22" s="6"/>
      <c r="H22" s="6">
        <v>12</v>
      </c>
      <c r="I22" s="2"/>
      <c r="J22" s="6">
        <v>5</v>
      </c>
      <c r="K22" s="81"/>
      <c r="L22" s="93">
        <f t="shared" si="0"/>
        <v>0</v>
      </c>
      <c r="M22" s="68"/>
      <c r="P22" s="90" t="s">
        <v>181</v>
      </c>
      <c r="Q22" s="8" t="s">
        <v>30</v>
      </c>
      <c r="R22" s="8">
        <v>768</v>
      </c>
      <c r="S22" s="6">
        <v>8160.5999999999995</v>
      </c>
      <c r="T22" s="6"/>
      <c r="U22" s="6">
        <v>0</v>
      </c>
      <c r="V22" s="6"/>
      <c r="W22" s="6">
        <v>0</v>
      </c>
      <c r="X22" s="6"/>
      <c r="Y22" s="6">
        <v>0</v>
      </c>
      <c r="Z22" s="3"/>
      <c r="AA22" s="93">
        <f t="shared" si="1"/>
        <v>0</v>
      </c>
      <c r="AB22" s="68"/>
    </row>
    <row r="23" spans="1:28" ht="14.25" customHeight="1" x14ac:dyDescent="0.15">
      <c r="A23" s="90" t="s">
        <v>179</v>
      </c>
      <c r="B23" s="7" t="s">
        <v>117</v>
      </c>
      <c r="C23" s="60">
        <v>14.4</v>
      </c>
      <c r="D23" s="6">
        <v>253.2</v>
      </c>
      <c r="E23" s="6"/>
      <c r="F23" s="6">
        <v>0</v>
      </c>
      <c r="G23" s="6"/>
      <c r="H23" s="6">
        <v>0</v>
      </c>
      <c r="I23" s="2"/>
      <c r="J23" s="6">
        <v>0</v>
      </c>
      <c r="K23" s="81"/>
      <c r="L23" s="93">
        <f t="shared" si="0"/>
        <v>0</v>
      </c>
      <c r="M23" s="68"/>
      <c r="P23" s="90" t="s">
        <v>297</v>
      </c>
      <c r="Q23" s="7" t="s">
        <v>34</v>
      </c>
      <c r="R23" s="7">
        <v>4244</v>
      </c>
      <c r="S23" s="6">
        <v>45957.720000000008</v>
      </c>
      <c r="T23" s="6"/>
      <c r="U23" s="6">
        <v>3</v>
      </c>
      <c r="V23" s="6"/>
      <c r="W23" s="6">
        <v>1</v>
      </c>
      <c r="X23" s="6"/>
      <c r="Y23" s="6">
        <v>0</v>
      </c>
      <c r="Z23" s="3"/>
      <c r="AA23" s="93">
        <f t="shared" si="1"/>
        <v>0</v>
      </c>
      <c r="AB23" s="68"/>
    </row>
    <row r="24" spans="1:28" ht="14.25" customHeight="1" x14ac:dyDescent="0.15">
      <c r="A24" s="90" t="s">
        <v>179</v>
      </c>
      <c r="B24" s="7" t="s">
        <v>12</v>
      </c>
      <c r="C24" s="60">
        <v>8448</v>
      </c>
      <c r="D24" s="6">
        <v>75937.799999999988</v>
      </c>
      <c r="E24" s="6"/>
      <c r="F24" s="6">
        <v>3</v>
      </c>
      <c r="G24" s="6"/>
      <c r="H24" s="6">
        <v>5</v>
      </c>
      <c r="I24" s="2"/>
      <c r="J24" s="6">
        <v>0</v>
      </c>
      <c r="K24" s="81"/>
      <c r="L24" s="93">
        <f t="shared" si="0"/>
        <v>0</v>
      </c>
      <c r="M24" s="68"/>
      <c r="P24" s="90" t="s">
        <v>241</v>
      </c>
      <c r="Q24" s="8" t="s">
        <v>36</v>
      </c>
      <c r="R24" s="8">
        <v>3502</v>
      </c>
      <c r="S24" s="6">
        <v>38852.400000000001</v>
      </c>
      <c r="T24" s="6"/>
      <c r="U24" s="6">
        <v>0</v>
      </c>
      <c r="V24" s="6"/>
      <c r="W24" s="6">
        <v>0</v>
      </c>
      <c r="X24" s="6"/>
      <c r="Y24" s="6">
        <v>0</v>
      </c>
      <c r="Z24" s="3"/>
      <c r="AA24" s="93">
        <f t="shared" si="1"/>
        <v>0</v>
      </c>
      <c r="AB24" s="69"/>
    </row>
    <row r="25" spans="1:28" ht="14.25" customHeight="1" x14ac:dyDescent="0.15">
      <c r="A25" s="90" t="s">
        <v>179</v>
      </c>
      <c r="B25" s="7" t="s">
        <v>14</v>
      </c>
      <c r="C25" s="60">
        <v>4616.3999999999996</v>
      </c>
      <c r="D25" s="6">
        <v>43220.039999999994</v>
      </c>
      <c r="E25" s="6"/>
      <c r="F25" s="6">
        <v>0</v>
      </c>
      <c r="G25" s="6"/>
      <c r="H25" s="6">
        <v>0</v>
      </c>
      <c r="I25" s="2"/>
      <c r="J25" s="6">
        <v>0</v>
      </c>
      <c r="K25" s="81"/>
      <c r="L25" s="93">
        <f t="shared" si="0"/>
        <v>0</v>
      </c>
      <c r="M25" s="68"/>
      <c r="P25" s="90" t="s">
        <v>298</v>
      </c>
      <c r="Q25" s="8" t="s">
        <v>90</v>
      </c>
      <c r="R25" s="8">
        <v>2194</v>
      </c>
      <c r="S25" s="6">
        <v>24116.76</v>
      </c>
      <c r="T25" s="6"/>
      <c r="U25" s="6">
        <v>0</v>
      </c>
      <c r="V25" s="6"/>
      <c r="W25" s="6">
        <v>0</v>
      </c>
      <c r="X25" s="6"/>
      <c r="Y25" s="6">
        <v>0</v>
      </c>
      <c r="Z25" s="3"/>
      <c r="AA25" s="93">
        <f t="shared" si="1"/>
        <v>0</v>
      </c>
      <c r="AB25" s="68"/>
    </row>
    <row r="26" spans="1:28" ht="14.25" customHeight="1" x14ac:dyDescent="0.15">
      <c r="A26" s="90" t="s">
        <v>179</v>
      </c>
      <c r="B26" s="7" t="s">
        <v>15</v>
      </c>
      <c r="C26" s="60">
        <v>183.6</v>
      </c>
      <c r="D26" s="6">
        <v>2230.6799999999998</v>
      </c>
      <c r="E26" s="6"/>
      <c r="F26" s="6">
        <v>0</v>
      </c>
      <c r="G26" s="6"/>
      <c r="H26" s="6">
        <v>0</v>
      </c>
      <c r="I26" s="2"/>
      <c r="J26" s="6">
        <v>0</v>
      </c>
      <c r="K26" s="81"/>
      <c r="L26" s="93">
        <f t="shared" si="0"/>
        <v>0</v>
      </c>
      <c r="M26" s="68"/>
      <c r="P26" s="90" t="s">
        <v>242</v>
      </c>
      <c r="Q26" s="8" t="s">
        <v>40</v>
      </c>
      <c r="R26" s="8">
        <v>10316</v>
      </c>
      <c r="S26" s="6">
        <v>109485</v>
      </c>
      <c r="T26" s="6"/>
      <c r="U26" s="6">
        <v>2</v>
      </c>
      <c r="V26" s="6"/>
      <c r="W26" s="6">
        <v>4</v>
      </c>
      <c r="X26" s="6"/>
      <c r="Y26" s="6">
        <v>1</v>
      </c>
      <c r="Z26" s="3"/>
      <c r="AA26" s="93">
        <f t="shared" si="1"/>
        <v>0</v>
      </c>
      <c r="AB26" s="68"/>
    </row>
    <row r="27" spans="1:28" ht="14.25" customHeight="1" x14ac:dyDescent="0.15">
      <c r="A27" s="90" t="s">
        <v>179</v>
      </c>
      <c r="B27" s="7" t="s">
        <v>82</v>
      </c>
      <c r="C27" s="60">
        <v>716.4</v>
      </c>
      <c r="D27" s="6">
        <v>5637.36</v>
      </c>
      <c r="E27" s="6"/>
      <c r="F27" s="6">
        <v>0</v>
      </c>
      <c r="G27" s="6"/>
      <c r="H27" s="6">
        <v>0</v>
      </c>
      <c r="I27" s="2"/>
      <c r="J27" s="6">
        <v>0</v>
      </c>
      <c r="K27" s="81"/>
      <c r="L27" s="93">
        <f t="shared" si="0"/>
        <v>0</v>
      </c>
      <c r="M27" s="68"/>
      <c r="P27" s="90" t="s">
        <v>299</v>
      </c>
      <c r="Q27" s="8" t="s">
        <v>51</v>
      </c>
      <c r="R27" s="8">
        <v>5393</v>
      </c>
      <c r="S27" s="6">
        <v>58617</v>
      </c>
      <c r="T27" s="6"/>
      <c r="U27" s="6">
        <v>1</v>
      </c>
      <c r="V27" s="6"/>
      <c r="W27" s="6">
        <v>1</v>
      </c>
      <c r="X27" s="6"/>
      <c r="Y27" s="6">
        <v>0</v>
      </c>
      <c r="Z27" s="3"/>
      <c r="AA27" s="93">
        <f t="shared" si="1"/>
        <v>0</v>
      </c>
      <c r="AB27" s="71"/>
    </row>
    <row r="28" spans="1:28" ht="14.25" customHeight="1" x14ac:dyDescent="0.15">
      <c r="A28" s="90" t="s">
        <v>179</v>
      </c>
      <c r="B28" s="7" t="s">
        <v>195</v>
      </c>
      <c r="C28" s="60">
        <v>90</v>
      </c>
      <c r="D28" s="6">
        <v>685.68</v>
      </c>
      <c r="E28" s="6"/>
      <c r="F28" s="6">
        <v>0</v>
      </c>
      <c r="G28" s="6"/>
      <c r="H28" s="6">
        <v>0</v>
      </c>
      <c r="I28" s="2"/>
      <c r="J28" s="6">
        <v>0</v>
      </c>
      <c r="K28" s="81"/>
      <c r="L28" s="93">
        <f t="shared" si="0"/>
        <v>0</v>
      </c>
      <c r="M28" s="68"/>
      <c r="P28" s="90" t="s">
        <v>300</v>
      </c>
      <c r="Q28" s="7" t="s">
        <v>52</v>
      </c>
      <c r="R28" s="7">
        <v>9095</v>
      </c>
      <c r="S28" s="6">
        <v>99023.615999999995</v>
      </c>
      <c r="T28" s="6"/>
      <c r="U28" s="6">
        <v>1</v>
      </c>
      <c r="V28" s="6"/>
      <c r="W28" s="6">
        <v>4</v>
      </c>
      <c r="X28" s="6"/>
      <c r="Y28" s="6">
        <v>1</v>
      </c>
      <c r="Z28" s="3"/>
      <c r="AA28" s="93">
        <f t="shared" si="1"/>
        <v>0</v>
      </c>
      <c r="AB28" s="71"/>
    </row>
    <row r="29" spans="1:28" ht="14.25" customHeight="1" x14ac:dyDescent="0.15">
      <c r="A29" s="90" t="s">
        <v>179</v>
      </c>
      <c r="B29" s="7" t="s">
        <v>197</v>
      </c>
      <c r="C29" s="60">
        <v>276</v>
      </c>
      <c r="D29" s="6">
        <v>2887.2</v>
      </c>
      <c r="E29" s="6"/>
      <c r="F29" s="6">
        <v>0</v>
      </c>
      <c r="G29" s="6"/>
      <c r="H29" s="6">
        <v>0</v>
      </c>
      <c r="I29" s="2"/>
      <c r="J29" s="6">
        <v>0</v>
      </c>
      <c r="K29" s="81"/>
      <c r="L29" s="93">
        <f t="shared" si="0"/>
        <v>0</v>
      </c>
      <c r="M29" s="68"/>
      <c r="P29" s="90" t="s">
        <v>54</v>
      </c>
      <c r="Q29" s="7" t="s">
        <v>54</v>
      </c>
      <c r="R29" s="7">
        <v>2434</v>
      </c>
      <c r="S29" s="6">
        <v>24997.439999999999</v>
      </c>
      <c r="T29" s="6"/>
      <c r="U29" s="6">
        <v>2</v>
      </c>
      <c r="V29" s="6"/>
      <c r="W29" s="6">
        <v>0</v>
      </c>
      <c r="X29" s="6"/>
      <c r="Y29" s="6">
        <v>0</v>
      </c>
      <c r="Z29" s="3"/>
      <c r="AA29" s="93">
        <f t="shared" si="1"/>
        <v>0</v>
      </c>
      <c r="AB29" s="71"/>
    </row>
    <row r="30" spans="1:28" ht="14.25" customHeight="1" x14ac:dyDescent="0.15">
      <c r="A30" s="90" t="s">
        <v>179</v>
      </c>
      <c r="B30" s="7" t="s">
        <v>202</v>
      </c>
      <c r="C30" s="60">
        <v>240</v>
      </c>
      <c r="D30" s="6">
        <v>1573.2</v>
      </c>
      <c r="E30" s="6"/>
      <c r="F30" s="6">
        <v>0</v>
      </c>
      <c r="G30" s="6"/>
      <c r="H30" s="6">
        <v>0</v>
      </c>
      <c r="I30" s="2"/>
      <c r="J30" s="6">
        <v>0</v>
      </c>
      <c r="K30" s="81"/>
      <c r="L30" s="93">
        <f t="shared" si="0"/>
        <v>0</v>
      </c>
      <c r="M30" s="68"/>
      <c r="P30" s="90" t="s">
        <v>182</v>
      </c>
      <c r="Q30" s="7" t="s">
        <v>55</v>
      </c>
      <c r="R30" s="7">
        <v>7936</v>
      </c>
      <c r="S30" s="6">
        <v>89896.56</v>
      </c>
      <c r="T30" s="6"/>
      <c r="U30" s="6">
        <v>0</v>
      </c>
      <c r="V30" s="6"/>
      <c r="W30" s="6">
        <v>1</v>
      </c>
      <c r="X30" s="6"/>
      <c r="Y30" s="6">
        <v>3</v>
      </c>
      <c r="Z30" s="3"/>
      <c r="AA30" s="93">
        <f t="shared" si="1"/>
        <v>0</v>
      </c>
      <c r="AB30" s="69"/>
    </row>
    <row r="31" spans="1:28" ht="14.25" customHeight="1" x14ac:dyDescent="0.15">
      <c r="A31" s="90" t="s">
        <v>291</v>
      </c>
      <c r="B31" s="7" t="s">
        <v>83</v>
      </c>
      <c r="C31" s="60">
        <v>1136.4000000000001</v>
      </c>
      <c r="D31" s="6">
        <v>5331.0000000000009</v>
      </c>
      <c r="E31" s="6"/>
      <c r="F31" s="6">
        <v>0</v>
      </c>
      <c r="G31" s="6"/>
      <c r="H31" s="6">
        <v>0</v>
      </c>
      <c r="I31" s="2"/>
      <c r="J31" s="6">
        <v>0</v>
      </c>
      <c r="K31" s="81"/>
      <c r="L31" s="93">
        <f t="shared" si="0"/>
        <v>0</v>
      </c>
      <c r="M31" s="68"/>
      <c r="P31" s="90" t="s">
        <v>61</v>
      </c>
      <c r="Q31" s="8" t="s">
        <v>61</v>
      </c>
      <c r="R31" s="8">
        <v>246</v>
      </c>
      <c r="S31" s="6">
        <v>2903.4</v>
      </c>
      <c r="T31" s="6"/>
      <c r="U31" s="6">
        <v>0</v>
      </c>
      <c r="V31" s="6"/>
      <c r="W31" s="6">
        <v>0</v>
      </c>
      <c r="X31" s="6"/>
      <c r="Y31" s="6">
        <v>0</v>
      </c>
      <c r="Z31" s="3"/>
      <c r="AA31" s="93">
        <f t="shared" si="1"/>
        <v>0</v>
      </c>
      <c r="AB31" s="69"/>
    </row>
    <row r="32" spans="1:28" ht="14.25" customHeight="1" x14ac:dyDescent="0.15">
      <c r="A32" s="90" t="s">
        <v>291</v>
      </c>
      <c r="B32" s="8" t="s">
        <v>16</v>
      </c>
      <c r="C32" s="61">
        <v>8029.2</v>
      </c>
      <c r="D32" s="6">
        <v>29647.079999999991</v>
      </c>
      <c r="E32" s="6"/>
      <c r="F32" s="6">
        <v>0</v>
      </c>
      <c r="G32" s="6"/>
      <c r="H32" s="6">
        <v>0</v>
      </c>
      <c r="I32" s="2"/>
      <c r="J32" s="6">
        <v>0</v>
      </c>
      <c r="K32" s="81"/>
      <c r="L32" s="93">
        <f t="shared" si="0"/>
        <v>0</v>
      </c>
      <c r="M32" s="68"/>
      <c r="P32" s="90" t="s">
        <v>94</v>
      </c>
      <c r="Q32" s="7" t="s">
        <v>95</v>
      </c>
      <c r="R32" s="7">
        <v>3705</v>
      </c>
      <c r="S32" s="6">
        <v>40060.199999999997</v>
      </c>
      <c r="T32" s="6"/>
      <c r="U32" s="6">
        <v>0</v>
      </c>
      <c r="V32" s="6"/>
      <c r="W32" s="6">
        <v>0</v>
      </c>
      <c r="X32" s="6"/>
      <c r="Y32" s="6">
        <v>0</v>
      </c>
      <c r="Z32" s="3"/>
      <c r="AA32" s="93">
        <f t="shared" si="1"/>
        <v>0</v>
      </c>
      <c r="AB32" s="68"/>
    </row>
    <row r="33" spans="1:28" ht="14.25" customHeight="1" x14ac:dyDescent="0.15">
      <c r="A33" s="90" t="s">
        <v>215</v>
      </c>
      <c r="B33" s="7" t="s">
        <v>84</v>
      </c>
      <c r="C33" s="60">
        <v>5662.8</v>
      </c>
      <c r="D33" s="6">
        <v>39620.279999999992</v>
      </c>
      <c r="E33" s="6"/>
      <c r="F33" s="6">
        <v>0</v>
      </c>
      <c r="G33" s="6"/>
      <c r="H33" s="6">
        <v>0</v>
      </c>
      <c r="I33" s="2"/>
      <c r="J33" s="6">
        <v>0</v>
      </c>
      <c r="K33" s="81"/>
      <c r="L33" s="93">
        <f t="shared" si="0"/>
        <v>0</v>
      </c>
      <c r="M33" s="68"/>
      <c r="P33" s="90" t="s">
        <v>183</v>
      </c>
      <c r="Q33" s="7" t="s">
        <v>62</v>
      </c>
      <c r="R33" s="7">
        <v>3436</v>
      </c>
      <c r="S33" s="6">
        <v>36779.64</v>
      </c>
      <c r="T33" s="6"/>
      <c r="U33" s="6">
        <v>0</v>
      </c>
      <c r="V33" s="6"/>
      <c r="W33" s="6">
        <v>0</v>
      </c>
      <c r="X33" s="6"/>
      <c r="Y33" s="6">
        <v>0</v>
      </c>
      <c r="Z33" s="3"/>
      <c r="AA33" s="93">
        <f t="shared" si="1"/>
        <v>0</v>
      </c>
      <c r="AB33" s="68"/>
    </row>
    <row r="34" spans="1:28" ht="14.25" customHeight="1" x14ac:dyDescent="0.15">
      <c r="A34" s="90" t="s">
        <v>301</v>
      </c>
      <c r="B34" s="7" t="s">
        <v>85</v>
      </c>
      <c r="C34" s="60">
        <v>9067.2000000000007</v>
      </c>
      <c r="D34" s="6">
        <v>69380.63999999997</v>
      </c>
      <c r="E34" s="6"/>
      <c r="F34" s="6">
        <v>0</v>
      </c>
      <c r="G34" s="6"/>
      <c r="H34" s="6">
        <v>0</v>
      </c>
      <c r="I34" s="2"/>
      <c r="J34" s="6">
        <v>0</v>
      </c>
      <c r="K34" s="81"/>
      <c r="L34" s="93">
        <f t="shared" si="0"/>
        <v>0</v>
      </c>
      <c r="M34" s="68"/>
      <c r="P34" s="90" t="s">
        <v>265</v>
      </c>
      <c r="Q34" s="7" t="s">
        <v>146</v>
      </c>
      <c r="R34" s="7">
        <v>11388</v>
      </c>
      <c r="S34" s="6">
        <v>143229.12</v>
      </c>
      <c r="T34" s="6"/>
      <c r="U34" s="6">
        <v>6</v>
      </c>
      <c r="V34" s="6"/>
      <c r="W34" s="6">
        <v>2</v>
      </c>
      <c r="X34" s="6"/>
      <c r="Y34" s="6">
        <v>4</v>
      </c>
      <c r="Z34" s="3"/>
      <c r="AA34" s="93">
        <f t="shared" si="1"/>
        <v>0</v>
      </c>
      <c r="AB34" s="69"/>
    </row>
    <row r="35" spans="1:28" ht="14.25" customHeight="1" x14ac:dyDescent="0.15">
      <c r="A35" s="90" t="s">
        <v>301</v>
      </c>
      <c r="B35" s="7" t="s">
        <v>191</v>
      </c>
      <c r="C35" s="60">
        <v>7.2</v>
      </c>
      <c r="D35" s="6">
        <v>82.8</v>
      </c>
      <c r="E35" s="6"/>
      <c r="F35" s="6">
        <v>0</v>
      </c>
      <c r="G35" s="6"/>
      <c r="H35" s="6">
        <v>0</v>
      </c>
      <c r="I35" s="2"/>
      <c r="J35" s="6">
        <v>0</v>
      </c>
      <c r="K35" s="81"/>
      <c r="L35" s="93">
        <f t="shared" si="0"/>
        <v>0</v>
      </c>
      <c r="M35" s="68"/>
      <c r="P35" s="90" t="s">
        <v>265</v>
      </c>
      <c r="Q35" s="8" t="s">
        <v>64</v>
      </c>
      <c r="R35" s="8">
        <v>12558</v>
      </c>
      <c r="S35" s="6">
        <v>309773.3076</v>
      </c>
      <c r="T35" s="6"/>
      <c r="U35" s="6">
        <v>14</v>
      </c>
      <c r="V35" s="6"/>
      <c r="W35" s="6">
        <v>14</v>
      </c>
      <c r="X35" s="6"/>
      <c r="Y35" s="6">
        <v>4</v>
      </c>
      <c r="Z35" s="3"/>
      <c r="AA35" s="93">
        <f t="shared" si="1"/>
        <v>0</v>
      </c>
      <c r="AB35" s="68"/>
    </row>
    <row r="36" spans="1:28" ht="14.25" customHeight="1" x14ac:dyDescent="0.15">
      <c r="A36" s="90" t="s">
        <v>301</v>
      </c>
      <c r="B36" s="7" t="s">
        <v>200</v>
      </c>
      <c r="C36" s="60">
        <v>6</v>
      </c>
      <c r="D36" s="6">
        <v>82.8</v>
      </c>
      <c r="E36" s="6"/>
      <c r="F36" s="6">
        <v>0</v>
      </c>
      <c r="G36" s="6"/>
      <c r="H36" s="6">
        <v>0</v>
      </c>
      <c r="I36" s="2"/>
      <c r="J36" s="6">
        <v>0</v>
      </c>
      <c r="K36" s="81"/>
      <c r="L36" s="93">
        <f t="shared" si="0"/>
        <v>0</v>
      </c>
      <c r="M36" s="68"/>
      <c r="P36" s="90" t="s">
        <v>265</v>
      </c>
      <c r="Q36" s="8" t="s">
        <v>65</v>
      </c>
      <c r="R36" s="8">
        <v>247</v>
      </c>
      <c r="S36" s="6">
        <v>4437.9168</v>
      </c>
      <c r="T36" s="6"/>
      <c r="U36" s="6">
        <v>0</v>
      </c>
      <c r="V36" s="6"/>
      <c r="W36" s="6">
        <v>0</v>
      </c>
      <c r="X36" s="6"/>
      <c r="Y36" s="6">
        <v>0</v>
      </c>
      <c r="Z36" s="3"/>
      <c r="AA36" s="93">
        <f t="shared" si="1"/>
        <v>0</v>
      </c>
      <c r="AB36" s="68"/>
    </row>
    <row r="37" spans="1:28" ht="14.25" customHeight="1" x14ac:dyDescent="0.15">
      <c r="A37" s="90" t="s">
        <v>292</v>
      </c>
      <c r="B37" s="7" t="s">
        <v>17</v>
      </c>
      <c r="C37" s="60">
        <v>2090.4</v>
      </c>
      <c r="D37" s="6">
        <v>14792.880000000005</v>
      </c>
      <c r="E37" s="6"/>
      <c r="F37" s="6">
        <v>0</v>
      </c>
      <c r="G37" s="6"/>
      <c r="H37" s="6">
        <v>0</v>
      </c>
      <c r="I37" s="2"/>
      <c r="J37" s="6">
        <v>0</v>
      </c>
      <c r="K37" s="81"/>
      <c r="L37" s="93">
        <f t="shared" si="0"/>
        <v>0</v>
      </c>
      <c r="M37" s="68"/>
      <c r="P37" s="90" t="s">
        <v>265</v>
      </c>
      <c r="Q37" s="7" t="s">
        <v>66</v>
      </c>
      <c r="R37" s="7">
        <v>4914</v>
      </c>
      <c r="S37" s="6">
        <v>62508.479999999989</v>
      </c>
      <c r="T37" s="6"/>
      <c r="U37" s="6">
        <v>6</v>
      </c>
      <c r="V37" s="6"/>
      <c r="W37" s="6">
        <v>1</v>
      </c>
      <c r="X37" s="6"/>
      <c r="Y37" s="6">
        <v>0</v>
      </c>
      <c r="Z37" s="3"/>
      <c r="AA37" s="93">
        <f t="shared" si="1"/>
        <v>0</v>
      </c>
      <c r="AB37" s="68"/>
    </row>
    <row r="38" spans="1:28" ht="14.25" customHeight="1" x14ac:dyDescent="0.15">
      <c r="A38" s="90" t="s">
        <v>292</v>
      </c>
      <c r="B38" s="8" t="s">
        <v>18</v>
      </c>
      <c r="C38" s="61">
        <v>13724.4</v>
      </c>
      <c r="D38" s="6">
        <v>86428.799999999959</v>
      </c>
      <c r="E38" s="6"/>
      <c r="F38" s="6">
        <v>3</v>
      </c>
      <c r="G38" s="6"/>
      <c r="H38" s="6">
        <v>6</v>
      </c>
      <c r="I38" s="2"/>
      <c r="J38" s="6">
        <v>0</v>
      </c>
      <c r="K38" s="81"/>
      <c r="L38" s="93">
        <f t="shared" si="0"/>
        <v>0</v>
      </c>
      <c r="M38" s="68"/>
      <c r="P38" s="90" t="s">
        <v>265</v>
      </c>
      <c r="Q38" s="7" t="s">
        <v>155</v>
      </c>
      <c r="R38" s="7">
        <v>5273</v>
      </c>
      <c r="S38" s="6">
        <v>59584.799999999996</v>
      </c>
      <c r="T38" s="6"/>
      <c r="U38" s="6">
        <v>4</v>
      </c>
      <c r="V38" s="6"/>
      <c r="W38" s="6">
        <v>1</v>
      </c>
      <c r="X38" s="6"/>
      <c r="Y38" s="6">
        <v>0</v>
      </c>
      <c r="Z38" s="3"/>
      <c r="AA38" s="93">
        <f t="shared" si="1"/>
        <v>0</v>
      </c>
      <c r="AB38" s="71"/>
    </row>
    <row r="39" spans="1:28" ht="14.25" customHeight="1" x14ac:dyDescent="0.15">
      <c r="A39" s="90" t="s">
        <v>292</v>
      </c>
      <c r="B39" s="7" t="s">
        <v>204</v>
      </c>
      <c r="C39" s="60">
        <v>6</v>
      </c>
      <c r="D39" s="6">
        <v>84</v>
      </c>
      <c r="E39" s="6"/>
      <c r="F39" s="6">
        <v>0</v>
      </c>
      <c r="G39" s="6"/>
      <c r="H39" s="6">
        <v>0</v>
      </c>
      <c r="I39" s="2"/>
      <c r="J39" s="6">
        <v>0</v>
      </c>
      <c r="K39" s="81"/>
      <c r="L39" s="93">
        <f t="shared" si="0"/>
        <v>0</v>
      </c>
      <c r="M39" s="68"/>
      <c r="P39" s="90" t="s">
        <v>265</v>
      </c>
      <c r="Q39" s="7" t="s">
        <v>70</v>
      </c>
      <c r="R39" s="7">
        <v>2606</v>
      </c>
      <c r="S39" s="6">
        <v>29762.639999999999</v>
      </c>
      <c r="T39" s="6"/>
      <c r="U39" s="6">
        <v>0</v>
      </c>
      <c r="V39" s="6"/>
      <c r="W39" s="6">
        <v>1</v>
      </c>
      <c r="X39" s="6"/>
      <c r="Y39" s="6">
        <v>0</v>
      </c>
      <c r="Z39" s="3"/>
      <c r="AA39" s="93">
        <f t="shared" si="1"/>
        <v>0</v>
      </c>
      <c r="AB39" s="71"/>
    </row>
    <row r="40" spans="1:28" ht="14.25" customHeight="1" x14ac:dyDescent="0.15">
      <c r="A40" s="90" t="s">
        <v>293</v>
      </c>
      <c r="B40" s="7" t="s">
        <v>159</v>
      </c>
      <c r="C40" s="60">
        <v>393.6</v>
      </c>
      <c r="D40" s="6">
        <v>1966.1999999999998</v>
      </c>
      <c r="E40" s="6"/>
      <c r="F40" s="6">
        <v>0</v>
      </c>
      <c r="G40" s="6"/>
      <c r="H40" s="6">
        <v>0</v>
      </c>
      <c r="I40" s="2"/>
      <c r="J40" s="6">
        <v>0</v>
      </c>
      <c r="K40" s="81"/>
      <c r="L40" s="93">
        <f t="shared" si="0"/>
        <v>0</v>
      </c>
      <c r="M40" s="68"/>
      <c r="P40" s="90" t="s">
        <v>265</v>
      </c>
      <c r="Q40" s="7" t="s">
        <v>73</v>
      </c>
      <c r="R40" s="7">
        <v>2630</v>
      </c>
      <c r="S40" s="6">
        <v>37431.719999999994</v>
      </c>
      <c r="T40" s="6"/>
      <c r="U40" s="6">
        <v>3</v>
      </c>
      <c r="V40" s="6"/>
      <c r="W40" s="6">
        <v>0</v>
      </c>
      <c r="X40" s="6"/>
      <c r="Y40" s="6">
        <v>0</v>
      </c>
      <c r="Z40" s="3"/>
      <c r="AA40" s="93">
        <f t="shared" si="1"/>
        <v>0</v>
      </c>
      <c r="AB40" s="71"/>
    </row>
    <row r="41" spans="1:28" ht="14.25" customHeight="1" thickBot="1" x14ac:dyDescent="0.2">
      <c r="A41" s="90" t="s">
        <v>293</v>
      </c>
      <c r="B41" s="7" t="s">
        <v>19</v>
      </c>
      <c r="C41" s="60">
        <v>29785.200000000001</v>
      </c>
      <c r="D41" s="6">
        <v>166615.91999999995</v>
      </c>
      <c r="E41" s="6"/>
      <c r="F41" s="6">
        <v>15</v>
      </c>
      <c r="G41" s="6"/>
      <c r="H41" s="6">
        <v>8</v>
      </c>
      <c r="I41" s="2"/>
      <c r="J41" s="6">
        <v>0</v>
      </c>
      <c r="K41" s="81"/>
      <c r="L41" s="93">
        <f t="shared" si="0"/>
        <v>0</v>
      </c>
      <c r="M41" s="68"/>
      <c r="P41" s="91" t="s">
        <v>75</v>
      </c>
      <c r="Q41" s="73" t="s">
        <v>75</v>
      </c>
      <c r="R41" s="73">
        <v>2256</v>
      </c>
      <c r="S41" s="75">
        <v>24884.519999999997</v>
      </c>
      <c r="T41" s="75"/>
      <c r="U41" s="75">
        <v>0</v>
      </c>
      <c r="V41" s="75"/>
      <c r="W41" s="75">
        <v>0</v>
      </c>
      <c r="X41" s="75"/>
      <c r="Y41" s="75">
        <v>0</v>
      </c>
      <c r="Z41" s="76"/>
      <c r="AA41" s="98">
        <f t="shared" si="1"/>
        <v>0</v>
      </c>
      <c r="AB41" s="77"/>
    </row>
    <row r="42" spans="1:28" ht="14.25" customHeight="1" thickBot="1" x14ac:dyDescent="0.2">
      <c r="A42" s="90" t="s">
        <v>294</v>
      </c>
      <c r="B42" s="7" t="s">
        <v>86</v>
      </c>
      <c r="C42" s="60">
        <v>15927.6</v>
      </c>
      <c r="D42" s="6">
        <v>93171.299999999974</v>
      </c>
      <c r="E42" s="6"/>
      <c r="F42" s="6">
        <v>0</v>
      </c>
      <c r="G42" s="6"/>
      <c r="H42" s="6">
        <v>0</v>
      </c>
      <c r="I42" s="2"/>
      <c r="J42" s="6">
        <v>3</v>
      </c>
      <c r="K42" s="81"/>
      <c r="L42" s="93">
        <f t="shared" si="0"/>
        <v>0</v>
      </c>
      <c r="M42" s="68"/>
      <c r="P42" s="72"/>
      <c r="Q42" s="94" t="s">
        <v>166</v>
      </c>
      <c r="R42" s="94">
        <f>SUM(R5:R41)</f>
        <v>175348</v>
      </c>
      <c r="S42" s="94">
        <f>SUM(S5:S41)</f>
        <v>2141571.2243999997</v>
      </c>
      <c r="T42" s="74"/>
      <c r="U42" s="74">
        <f>SUM(U5:U41)</f>
        <v>66</v>
      </c>
      <c r="V42" s="74"/>
      <c r="W42" s="74">
        <f>SUM(W5:W41)</f>
        <v>58</v>
      </c>
      <c r="X42" s="74"/>
      <c r="Y42" s="74">
        <f>SUM(Y5:Y41)</f>
        <v>17</v>
      </c>
      <c r="Z42" s="95"/>
      <c r="AA42" s="101">
        <f>SUM(AA5:AA41)</f>
        <v>13710.719999999994</v>
      </c>
      <c r="AB42" s="96"/>
    </row>
    <row r="43" spans="1:28" ht="14.25" customHeight="1" x14ac:dyDescent="0.15">
      <c r="A43" s="90" t="s">
        <v>294</v>
      </c>
      <c r="B43" s="7" t="s">
        <v>196</v>
      </c>
      <c r="C43" s="60">
        <v>4.8</v>
      </c>
      <c r="D43" s="6">
        <v>60</v>
      </c>
      <c r="E43" s="6"/>
      <c r="F43" s="6">
        <v>0</v>
      </c>
      <c r="G43" s="6"/>
      <c r="H43" s="6">
        <v>0</v>
      </c>
      <c r="I43" s="2"/>
      <c r="J43" s="6">
        <v>0</v>
      </c>
      <c r="K43" s="81"/>
      <c r="L43" s="93">
        <f t="shared" si="0"/>
        <v>0</v>
      </c>
      <c r="M43" s="68"/>
      <c r="AA43" s="20"/>
    </row>
    <row r="44" spans="1:28" ht="14.25" customHeight="1" x14ac:dyDescent="0.15">
      <c r="A44" s="90" t="s">
        <v>180</v>
      </c>
      <c r="B44" s="7" t="s">
        <v>20</v>
      </c>
      <c r="C44" s="60">
        <v>10225.200000000001</v>
      </c>
      <c r="D44" s="6">
        <v>92652.119999999981</v>
      </c>
      <c r="E44" s="6"/>
      <c r="F44" s="6">
        <v>8</v>
      </c>
      <c r="G44" s="6"/>
      <c r="H44" s="6">
        <v>5</v>
      </c>
      <c r="I44" s="2"/>
      <c r="J44" s="6">
        <v>0</v>
      </c>
      <c r="K44" s="81"/>
      <c r="L44" s="93">
        <f t="shared" si="0"/>
        <v>0</v>
      </c>
      <c r="M44" s="68"/>
      <c r="AA44" s="20"/>
    </row>
    <row r="45" spans="1:28" x14ac:dyDescent="0.15">
      <c r="A45" s="90" t="s">
        <v>180</v>
      </c>
      <c r="B45" s="7" t="s">
        <v>192</v>
      </c>
      <c r="C45" s="60">
        <v>1945.2</v>
      </c>
      <c r="D45" s="6">
        <v>15219.119999999997</v>
      </c>
      <c r="E45" s="6"/>
      <c r="F45" s="6">
        <v>0</v>
      </c>
      <c r="G45" s="6"/>
      <c r="H45" s="6">
        <v>0</v>
      </c>
      <c r="I45" s="2"/>
      <c r="J45" s="6">
        <v>0</v>
      </c>
      <c r="K45" s="81"/>
      <c r="L45" s="93">
        <f t="shared" si="0"/>
        <v>0</v>
      </c>
      <c r="M45" s="68"/>
      <c r="P45" s="17" t="s">
        <v>167</v>
      </c>
      <c r="Q45" s="24"/>
      <c r="R45" s="18"/>
      <c r="S45" s="19"/>
      <c r="T45" s="19"/>
      <c r="U45" s="19"/>
      <c r="V45" s="20"/>
      <c r="W45" s="20"/>
      <c r="X45" s="20"/>
      <c r="Y45" s="20"/>
      <c r="Z45" s="20"/>
      <c r="AA45" s="20"/>
      <c r="AB45" s="20"/>
    </row>
    <row r="46" spans="1:28" x14ac:dyDescent="0.15">
      <c r="A46" s="90" t="s">
        <v>180</v>
      </c>
      <c r="B46" s="7" t="s">
        <v>201</v>
      </c>
      <c r="C46" s="60">
        <v>344.4</v>
      </c>
      <c r="D46" s="6">
        <v>2311.56</v>
      </c>
      <c r="E46" s="6"/>
      <c r="F46" s="6">
        <v>0</v>
      </c>
      <c r="G46" s="6"/>
      <c r="H46" s="6">
        <v>0</v>
      </c>
      <c r="I46" s="2"/>
      <c r="J46" s="6">
        <v>0</v>
      </c>
      <c r="K46" s="81"/>
      <c r="L46" s="93">
        <f t="shared" si="0"/>
        <v>0</v>
      </c>
      <c r="M46" s="68"/>
      <c r="P46" s="22" t="s">
        <v>168</v>
      </c>
      <c r="Q46" s="21" t="s">
        <v>173</v>
      </c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x14ac:dyDescent="0.15">
      <c r="A47" s="90" t="s">
        <v>295</v>
      </c>
      <c r="B47" s="7" t="s">
        <v>193</v>
      </c>
      <c r="C47" s="60">
        <v>450</v>
      </c>
      <c r="D47" s="6">
        <v>2915.5200000000004</v>
      </c>
      <c r="E47" s="6"/>
      <c r="F47" s="6">
        <v>0</v>
      </c>
      <c r="G47" s="6"/>
      <c r="H47" s="6">
        <v>0</v>
      </c>
      <c r="I47" s="2"/>
      <c r="J47" s="6">
        <v>0</v>
      </c>
      <c r="K47" s="81"/>
      <c r="L47" s="93">
        <f t="shared" si="0"/>
        <v>0</v>
      </c>
      <c r="M47" s="68"/>
      <c r="P47" s="22" t="s">
        <v>169</v>
      </c>
      <c r="Q47" s="20" t="s">
        <v>317</v>
      </c>
      <c r="R47" s="62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x14ac:dyDescent="0.15">
      <c r="A48" s="90" t="s">
        <v>295</v>
      </c>
      <c r="B48" s="7" t="s">
        <v>21</v>
      </c>
      <c r="C48" s="60">
        <v>16857.599999999999</v>
      </c>
      <c r="D48" s="6">
        <v>89242.8</v>
      </c>
      <c r="E48" s="6"/>
      <c r="F48" s="6">
        <v>8</v>
      </c>
      <c r="G48" s="6"/>
      <c r="H48" s="6">
        <v>4</v>
      </c>
      <c r="I48" s="2"/>
      <c r="J48" s="6">
        <v>0</v>
      </c>
      <c r="K48" s="81"/>
      <c r="L48" s="93">
        <f t="shared" si="0"/>
        <v>0</v>
      </c>
      <c r="M48" s="68"/>
      <c r="P48" s="22" t="s">
        <v>171</v>
      </c>
      <c r="Q48" s="21" t="s">
        <v>185</v>
      </c>
      <c r="R48" s="62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x14ac:dyDescent="0.15">
      <c r="A49" s="90" t="s">
        <v>296</v>
      </c>
      <c r="B49" s="7" t="s">
        <v>88</v>
      </c>
      <c r="C49" s="60">
        <v>8395.2000000000007</v>
      </c>
      <c r="D49" s="6">
        <v>59694.48000000001</v>
      </c>
      <c r="E49" s="6"/>
      <c r="F49" s="6">
        <v>0</v>
      </c>
      <c r="G49" s="6"/>
      <c r="H49" s="6">
        <v>0</v>
      </c>
      <c r="I49" s="2"/>
      <c r="J49" s="6">
        <v>0</v>
      </c>
      <c r="K49" s="81"/>
      <c r="L49" s="93">
        <f t="shared" si="0"/>
        <v>0</v>
      </c>
      <c r="M49" s="68"/>
      <c r="P49" s="22" t="s">
        <v>172</v>
      </c>
      <c r="Q49" s="21" t="s">
        <v>273</v>
      </c>
      <c r="R49" s="18"/>
      <c r="S49" s="19"/>
      <c r="T49" s="19"/>
      <c r="U49" s="19"/>
      <c r="V49" s="20"/>
      <c r="W49" s="20"/>
      <c r="X49" s="20"/>
      <c r="Y49" s="20"/>
      <c r="Z49" s="20"/>
      <c r="AB49" s="20"/>
    </row>
    <row r="50" spans="1:28" x14ac:dyDescent="0.15">
      <c r="A50" s="90" t="s">
        <v>296</v>
      </c>
      <c r="B50" s="7" t="s">
        <v>87</v>
      </c>
      <c r="C50" s="60">
        <v>20.399999999999999</v>
      </c>
      <c r="D50" s="6">
        <v>142.08000000000001</v>
      </c>
      <c r="E50" s="6"/>
      <c r="F50" s="6">
        <v>0</v>
      </c>
      <c r="G50" s="6"/>
      <c r="H50" s="6">
        <v>0</v>
      </c>
      <c r="I50" s="2"/>
      <c r="J50" s="6">
        <v>0</v>
      </c>
      <c r="K50" s="81"/>
      <c r="L50" s="93">
        <f t="shared" si="0"/>
        <v>0</v>
      </c>
      <c r="M50" s="68"/>
      <c r="P50" s="22" t="s">
        <v>174</v>
      </c>
      <c r="Q50" s="21" t="s">
        <v>186</v>
      </c>
      <c r="R50" s="18"/>
      <c r="S50" s="19"/>
      <c r="T50" s="19"/>
      <c r="U50" s="19"/>
      <c r="V50" s="20"/>
      <c r="W50" s="20"/>
      <c r="X50" s="20"/>
      <c r="Y50" s="20"/>
      <c r="Z50" s="20"/>
      <c r="AB50" s="20"/>
    </row>
    <row r="51" spans="1:28" x14ac:dyDescent="0.15">
      <c r="A51" s="90" t="s">
        <v>181</v>
      </c>
      <c r="B51" s="7" t="s">
        <v>22</v>
      </c>
      <c r="C51" s="60">
        <v>1140</v>
      </c>
      <c r="D51" s="6">
        <v>6791.28</v>
      </c>
      <c r="E51" s="6"/>
      <c r="F51" s="6">
        <v>0</v>
      </c>
      <c r="G51" s="6"/>
      <c r="H51" s="6">
        <v>0</v>
      </c>
      <c r="I51" s="2"/>
      <c r="J51" s="6">
        <v>0</v>
      </c>
      <c r="K51" s="81"/>
      <c r="L51" s="93">
        <f t="shared" si="0"/>
        <v>0</v>
      </c>
      <c r="M51" s="68"/>
    </row>
    <row r="52" spans="1:28" x14ac:dyDescent="0.15">
      <c r="A52" s="90" t="s">
        <v>181</v>
      </c>
      <c r="B52" s="8" t="s">
        <v>152</v>
      </c>
      <c r="C52" s="61">
        <v>375.6</v>
      </c>
      <c r="D52" s="6">
        <v>2051.2799999999997</v>
      </c>
      <c r="E52" s="6"/>
      <c r="F52" s="6">
        <v>0</v>
      </c>
      <c r="G52" s="6"/>
      <c r="H52" s="6">
        <v>0</v>
      </c>
      <c r="I52" s="2"/>
      <c r="J52" s="6">
        <v>0</v>
      </c>
      <c r="K52" s="81"/>
      <c r="L52" s="93">
        <f t="shared" si="0"/>
        <v>0</v>
      </c>
      <c r="M52" s="68"/>
    </row>
    <row r="53" spans="1:28" x14ac:dyDescent="0.15">
      <c r="A53" s="90" t="s">
        <v>181</v>
      </c>
      <c r="B53" s="7" t="s">
        <v>25</v>
      </c>
      <c r="C53" s="60">
        <v>12656.4</v>
      </c>
      <c r="D53" s="6">
        <v>84024.599999999977</v>
      </c>
      <c r="E53" s="6"/>
      <c r="F53" s="6">
        <v>12</v>
      </c>
      <c r="G53" s="6"/>
      <c r="H53" s="6">
        <v>2</v>
      </c>
      <c r="I53" s="2"/>
      <c r="J53" s="6">
        <v>0</v>
      </c>
      <c r="K53" s="81"/>
      <c r="L53" s="93">
        <f t="shared" si="0"/>
        <v>0</v>
      </c>
      <c r="M53" s="68"/>
    </row>
    <row r="54" spans="1:28" x14ac:dyDescent="0.15">
      <c r="A54" s="90" t="s">
        <v>181</v>
      </c>
      <c r="B54" s="7" t="s">
        <v>28</v>
      </c>
      <c r="C54" s="60">
        <v>5064</v>
      </c>
      <c r="D54" s="6">
        <v>33144</v>
      </c>
      <c r="E54" s="6"/>
      <c r="F54" s="6">
        <v>4</v>
      </c>
      <c r="G54" s="6"/>
      <c r="H54" s="6">
        <v>1</v>
      </c>
      <c r="I54" s="2"/>
      <c r="J54" s="6">
        <v>0</v>
      </c>
      <c r="K54" s="81"/>
      <c r="L54" s="93">
        <f t="shared" si="0"/>
        <v>0</v>
      </c>
      <c r="M54" s="68"/>
    </row>
    <row r="55" spans="1:28" x14ac:dyDescent="0.15">
      <c r="A55" s="90" t="s">
        <v>181</v>
      </c>
      <c r="B55" s="7" t="s">
        <v>29</v>
      </c>
      <c r="C55" s="60">
        <v>564</v>
      </c>
      <c r="D55" s="6">
        <v>2107.44</v>
      </c>
      <c r="E55" s="6"/>
      <c r="F55" s="6">
        <v>0</v>
      </c>
      <c r="G55" s="6"/>
      <c r="H55" s="6">
        <v>0</v>
      </c>
      <c r="I55" s="2"/>
      <c r="J55" s="6">
        <v>0</v>
      </c>
      <c r="K55" s="81"/>
      <c r="L55" s="93">
        <f t="shared" si="0"/>
        <v>0</v>
      </c>
      <c r="M55" s="68"/>
    </row>
    <row r="56" spans="1:28" x14ac:dyDescent="0.15">
      <c r="A56" s="90" t="s">
        <v>181</v>
      </c>
      <c r="B56" s="7" t="s">
        <v>30</v>
      </c>
      <c r="C56" s="60">
        <v>8475.6</v>
      </c>
      <c r="D56" s="6">
        <v>49039.079999999994</v>
      </c>
      <c r="E56" s="6"/>
      <c r="F56" s="6">
        <v>5</v>
      </c>
      <c r="G56" s="6"/>
      <c r="H56" s="6">
        <v>2</v>
      </c>
      <c r="I56" s="2"/>
      <c r="J56" s="6">
        <v>0</v>
      </c>
      <c r="K56" s="81"/>
      <c r="L56" s="93">
        <f t="shared" si="0"/>
        <v>0</v>
      </c>
      <c r="M56" s="68"/>
    </row>
    <row r="57" spans="1:28" x14ac:dyDescent="0.15">
      <c r="A57" s="90" t="s">
        <v>181</v>
      </c>
      <c r="B57" s="8" t="s">
        <v>32</v>
      </c>
      <c r="C57" s="61">
        <v>3090</v>
      </c>
      <c r="D57" s="6">
        <v>18894.359999999997</v>
      </c>
      <c r="E57" s="6"/>
      <c r="F57" s="6">
        <v>0</v>
      </c>
      <c r="G57" s="6"/>
      <c r="H57" s="6">
        <v>0</v>
      </c>
      <c r="I57" s="2"/>
      <c r="J57" s="6">
        <v>0</v>
      </c>
      <c r="K57" s="81"/>
      <c r="L57" s="93">
        <f t="shared" si="0"/>
        <v>0</v>
      </c>
      <c r="M57" s="68"/>
    </row>
    <row r="58" spans="1:28" x14ac:dyDescent="0.15">
      <c r="A58" s="90" t="s">
        <v>297</v>
      </c>
      <c r="B58" s="7" t="s">
        <v>34</v>
      </c>
      <c r="C58" s="60">
        <v>11653.2</v>
      </c>
      <c r="D58" s="6">
        <v>45828.839999999975</v>
      </c>
      <c r="E58" s="6"/>
      <c r="F58" s="6">
        <v>4</v>
      </c>
      <c r="G58" s="6"/>
      <c r="H58" s="6">
        <v>2</v>
      </c>
      <c r="I58" s="2"/>
      <c r="J58" s="6">
        <v>0</v>
      </c>
      <c r="K58" s="81"/>
      <c r="L58" s="93">
        <f t="shared" si="0"/>
        <v>0</v>
      </c>
      <c r="M58" s="68"/>
    </row>
    <row r="59" spans="1:28" x14ac:dyDescent="0.15">
      <c r="A59" s="90" t="s">
        <v>297</v>
      </c>
      <c r="B59" s="7" t="s">
        <v>147</v>
      </c>
      <c r="C59" s="60">
        <v>12</v>
      </c>
      <c r="D59" s="6">
        <v>264</v>
      </c>
      <c r="E59" s="6"/>
      <c r="F59" s="6">
        <v>0</v>
      </c>
      <c r="G59" s="6"/>
      <c r="H59" s="6">
        <v>0</v>
      </c>
      <c r="I59" s="2"/>
      <c r="J59" s="6">
        <v>0</v>
      </c>
      <c r="K59" s="81"/>
      <c r="L59" s="93">
        <f t="shared" si="0"/>
        <v>0</v>
      </c>
      <c r="M59" s="68"/>
    </row>
    <row r="60" spans="1:28" x14ac:dyDescent="0.15">
      <c r="A60" s="90" t="s">
        <v>241</v>
      </c>
      <c r="B60" s="7" t="s">
        <v>35</v>
      </c>
      <c r="C60" s="60">
        <v>2020.8</v>
      </c>
      <c r="D60" s="6">
        <v>15436.68</v>
      </c>
      <c r="E60" s="6"/>
      <c r="F60" s="6">
        <v>0</v>
      </c>
      <c r="G60" s="6"/>
      <c r="H60" s="6">
        <v>0</v>
      </c>
      <c r="I60" s="2"/>
      <c r="J60" s="6">
        <v>0</v>
      </c>
      <c r="K60" s="81"/>
      <c r="L60" s="93">
        <f t="shared" si="0"/>
        <v>0</v>
      </c>
      <c r="M60" s="68"/>
    </row>
    <row r="61" spans="1:28" x14ac:dyDescent="0.15">
      <c r="A61" s="90" t="s">
        <v>241</v>
      </c>
      <c r="B61" s="7" t="s">
        <v>190</v>
      </c>
      <c r="C61" s="60">
        <v>60</v>
      </c>
      <c r="D61" s="6">
        <v>559.19999999999993</v>
      </c>
      <c r="E61" s="6"/>
      <c r="F61" s="6">
        <v>0</v>
      </c>
      <c r="G61" s="6"/>
      <c r="H61" s="6">
        <v>0</v>
      </c>
      <c r="I61" s="2"/>
      <c r="J61" s="6">
        <v>0</v>
      </c>
      <c r="K61" s="81"/>
      <c r="L61" s="93">
        <f t="shared" si="0"/>
        <v>0</v>
      </c>
      <c r="M61" s="68"/>
    </row>
    <row r="62" spans="1:28" x14ac:dyDescent="0.15">
      <c r="A62" s="90" t="s">
        <v>241</v>
      </c>
      <c r="B62" s="7" t="s">
        <v>36</v>
      </c>
      <c r="C62" s="60">
        <v>30286.799999999999</v>
      </c>
      <c r="D62" s="6">
        <v>202837.02</v>
      </c>
      <c r="E62" s="6"/>
      <c r="F62" s="6">
        <v>0</v>
      </c>
      <c r="G62" s="6"/>
      <c r="H62" s="6">
        <v>5</v>
      </c>
      <c r="I62" s="2"/>
      <c r="J62" s="6">
        <v>8</v>
      </c>
      <c r="K62" s="81"/>
      <c r="L62" s="93">
        <f t="shared" si="0"/>
        <v>0</v>
      </c>
      <c r="M62" s="68"/>
    </row>
    <row r="63" spans="1:28" x14ac:dyDescent="0.15">
      <c r="A63" s="90" t="s">
        <v>241</v>
      </c>
      <c r="B63" s="7" t="s">
        <v>199</v>
      </c>
      <c r="C63" s="60">
        <v>60</v>
      </c>
      <c r="D63" s="6">
        <v>418.8</v>
      </c>
      <c r="E63" s="6"/>
      <c r="F63" s="6">
        <v>0</v>
      </c>
      <c r="G63" s="6"/>
      <c r="H63" s="6">
        <v>0</v>
      </c>
      <c r="I63" s="2"/>
      <c r="J63" s="6">
        <v>0</v>
      </c>
      <c r="K63" s="81"/>
      <c r="L63" s="93">
        <f t="shared" si="0"/>
        <v>0</v>
      </c>
      <c r="M63" s="68"/>
    </row>
    <row r="64" spans="1:28" x14ac:dyDescent="0.15">
      <c r="A64" s="90" t="s">
        <v>298</v>
      </c>
      <c r="B64" s="7" t="s">
        <v>143</v>
      </c>
      <c r="C64" s="60">
        <v>211.2</v>
      </c>
      <c r="D64" s="6">
        <v>1645.44</v>
      </c>
      <c r="E64" s="6"/>
      <c r="F64" s="6">
        <v>0</v>
      </c>
      <c r="G64" s="6"/>
      <c r="H64" s="6">
        <v>0</v>
      </c>
      <c r="I64" s="2"/>
      <c r="J64" s="6">
        <v>0</v>
      </c>
      <c r="K64" s="81"/>
      <c r="L64" s="93">
        <f t="shared" si="0"/>
        <v>0</v>
      </c>
      <c r="M64" s="68"/>
    </row>
    <row r="65" spans="1:13" x14ac:dyDescent="0.15">
      <c r="A65" s="90" t="s">
        <v>298</v>
      </c>
      <c r="B65" s="7" t="s">
        <v>89</v>
      </c>
      <c r="C65" s="60">
        <v>795.6</v>
      </c>
      <c r="D65" s="6">
        <v>6108.48</v>
      </c>
      <c r="E65" s="6"/>
      <c r="F65" s="6">
        <v>0</v>
      </c>
      <c r="G65" s="6"/>
      <c r="H65" s="6">
        <v>0</v>
      </c>
      <c r="I65" s="2"/>
      <c r="J65" s="6">
        <v>0</v>
      </c>
      <c r="K65" s="81"/>
      <c r="L65" s="93">
        <f t="shared" si="0"/>
        <v>0</v>
      </c>
      <c r="M65" s="68"/>
    </row>
    <row r="66" spans="1:13" x14ac:dyDescent="0.15">
      <c r="A66" s="90" t="s">
        <v>298</v>
      </c>
      <c r="B66" s="7" t="s">
        <v>90</v>
      </c>
      <c r="C66" s="60">
        <v>9168</v>
      </c>
      <c r="D66" s="6">
        <v>54658.439999999981</v>
      </c>
      <c r="E66" s="6"/>
      <c r="F66" s="6">
        <v>0</v>
      </c>
      <c r="G66" s="6"/>
      <c r="H66" s="6">
        <v>0</v>
      </c>
      <c r="I66" s="2"/>
      <c r="J66" s="6">
        <v>0</v>
      </c>
      <c r="K66" s="81"/>
      <c r="L66" s="93">
        <f t="shared" si="0"/>
        <v>0</v>
      </c>
      <c r="M66" s="68"/>
    </row>
    <row r="67" spans="1:13" x14ac:dyDescent="0.15">
      <c r="A67" s="90" t="s">
        <v>298</v>
      </c>
      <c r="B67" s="7" t="s">
        <v>91</v>
      </c>
      <c r="C67" s="60">
        <v>1371.6</v>
      </c>
      <c r="D67" s="6">
        <v>8882.1600000000017</v>
      </c>
      <c r="E67" s="6"/>
      <c r="F67" s="6">
        <v>0</v>
      </c>
      <c r="G67" s="6"/>
      <c r="H67" s="6">
        <v>0</v>
      </c>
      <c r="I67" s="2"/>
      <c r="J67" s="6">
        <v>0</v>
      </c>
      <c r="K67" s="81"/>
      <c r="L67" s="93">
        <f t="shared" si="0"/>
        <v>0</v>
      </c>
      <c r="M67" s="68"/>
    </row>
    <row r="68" spans="1:13" x14ac:dyDescent="0.15">
      <c r="A68" s="90" t="s">
        <v>302</v>
      </c>
      <c r="B68" s="7" t="s">
        <v>92</v>
      </c>
      <c r="C68" s="60">
        <v>949.2</v>
      </c>
      <c r="D68" s="6">
        <v>8462.76</v>
      </c>
      <c r="E68" s="6"/>
      <c r="F68" s="6">
        <v>0</v>
      </c>
      <c r="G68" s="6"/>
      <c r="H68" s="6">
        <v>0</v>
      </c>
      <c r="I68" s="2"/>
      <c r="J68" s="6">
        <v>0</v>
      </c>
      <c r="K68" s="81"/>
      <c r="L68" s="93">
        <f t="shared" si="0"/>
        <v>0</v>
      </c>
      <c r="M68" s="68"/>
    </row>
    <row r="69" spans="1:13" x14ac:dyDescent="0.15">
      <c r="A69" s="90" t="s">
        <v>303</v>
      </c>
      <c r="B69" s="7" t="s">
        <v>93</v>
      </c>
      <c r="C69" s="60">
        <v>282</v>
      </c>
      <c r="D69" s="6">
        <v>2690.76</v>
      </c>
      <c r="E69" s="6"/>
      <c r="F69" s="6">
        <v>0</v>
      </c>
      <c r="G69" s="6"/>
      <c r="H69" s="6">
        <v>0</v>
      </c>
      <c r="I69" s="2"/>
      <c r="J69" s="6">
        <v>0</v>
      </c>
      <c r="K69" s="81"/>
      <c r="L69" s="93">
        <f t="shared" si="0"/>
        <v>0</v>
      </c>
      <c r="M69" s="68"/>
    </row>
    <row r="70" spans="1:13" x14ac:dyDescent="0.15">
      <c r="A70" s="90" t="s">
        <v>242</v>
      </c>
      <c r="B70" s="7" t="s">
        <v>40</v>
      </c>
      <c r="C70" s="60">
        <v>31047.599999999999</v>
      </c>
      <c r="D70" s="6">
        <v>192313.08</v>
      </c>
      <c r="E70" s="6"/>
      <c r="F70" s="6">
        <v>5</v>
      </c>
      <c r="G70" s="6"/>
      <c r="H70" s="6">
        <v>12</v>
      </c>
      <c r="I70" s="2"/>
      <c r="J70" s="6">
        <v>2</v>
      </c>
      <c r="K70" s="81"/>
      <c r="L70" s="93">
        <f t="shared" ref="L70:L98" si="2">(D70-F70*5000-H70*10000-J70*15000)*K70+E70*F70+G70*H70+I70*J70</f>
        <v>0</v>
      </c>
      <c r="M70" s="68"/>
    </row>
    <row r="71" spans="1:13" x14ac:dyDescent="0.15">
      <c r="A71" s="90" t="s">
        <v>242</v>
      </c>
      <c r="B71" s="7" t="s">
        <v>43</v>
      </c>
      <c r="C71" s="60">
        <v>774</v>
      </c>
      <c r="D71" s="6">
        <v>2821.7999999999997</v>
      </c>
      <c r="E71" s="6"/>
      <c r="F71" s="6">
        <v>0</v>
      </c>
      <c r="G71" s="6"/>
      <c r="H71" s="6">
        <v>0</v>
      </c>
      <c r="I71" s="2"/>
      <c r="J71" s="6">
        <v>0</v>
      </c>
      <c r="K71" s="81"/>
      <c r="L71" s="93">
        <f t="shared" si="2"/>
        <v>0</v>
      </c>
      <c r="M71" s="68"/>
    </row>
    <row r="72" spans="1:13" x14ac:dyDescent="0.15">
      <c r="A72" s="90" t="s">
        <v>242</v>
      </c>
      <c r="B72" s="7" t="s">
        <v>45</v>
      </c>
      <c r="C72" s="60">
        <v>3608.4</v>
      </c>
      <c r="D72" s="6">
        <v>29665.319999999978</v>
      </c>
      <c r="E72" s="6"/>
      <c r="F72" s="6">
        <v>0</v>
      </c>
      <c r="G72" s="6"/>
      <c r="H72" s="6">
        <v>0</v>
      </c>
      <c r="I72" s="2"/>
      <c r="J72" s="6">
        <v>0</v>
      </c>
      <c r="K72" s="81"/>
      <c r="L72" s="93">
        <f t="shared" si="2"/>
        <v>0</v>
      </c>
      <c r="M72" s="68"/>
    </row>
    <row r="73" spans="1:13" x14ac:dyDescent="0.15">
      <c r="A73" s="90" t="s">
        <v>242</v>
      </c>
      <c r="B73" s="7" t="s">
        <v>48</v>
      </c>
      <c r="C73" s="60">
        <v>4986</v>
      </c>
      <c r="D73" s="6">
        <v>29099.879999999997</v>
      </c>
      <c r="E73" s="6"/>
      <c r="F73" s="6">
        <v>0</v>
      </c>
      <c r="G73" s="6"/>
      <c r="H73" s="6">
        <v>0</v>
      </c>
      <c r="I73" s="2"/>
      <c r="J73" s="6">
        <v>0</v>
      </c>
      <c r="K73" s="81"/>
      <c r="L73" s="93">
        <f t="shared" si="2"/>
        <v>0</v>
      </c>
      <c r="M73" s="68"/>
    </row>
    <row r="74" spans="1:13" x14ac:dyDescent="0.15">
      <c r="A74" s="90" t="s">
        <v>242</v>
      </c>
      <c r="B74" s="7" t="s">
        <v>49</v>
      </c>
      <c r="C74" s="60">
        <v>969.6</v>
      </c>
      <c r="D74" s="6">
        <v>7303.9199999999992</v>
      </c>
      <c r="E74" s="6"/>
      <c r="F74" s="6">
        <v>0</v>
      </c>
      <c r="G74" s="6"/>
      <c r="H74" s="6">
        <v>0</v>
      </c>
      <c r="I74" s="2"/>
      <c r="J74" s="6">
        <v>0</v>
      </c>
      <c r="K74" s="81"/>
      <c r="L74" s="93">
        <f t="shared" si="2"/>
        <v>0</v>
      </c>
      <c r="M74" s="68"/>
    </row>
    <row r="75" spans="1:13" x14ac:dyDescent="0.15">
      <c r="A75" s="90" t="s">
        <v>299</v>
      </c>
      <c r="B75" s="7" t="s">
        <v>51</v>
      </c>
      <c r="C75" s="60">
        <v>11802</v>
      </c>
      <c r="D75" s="6">
        <v>70500.840000000011</v>
      </c>
      <c r="E75" s="6"/>
      <c r="F75" s="6">
        <v>0</v>
      </c>
      <c r="G75" s="6"/>
      <c r="H75" s="6">
        <v>2</v>
      </c>
      <c r="I75" s="2"/>
      <c r="J75" s="6">
        <v>3</v>
      </c>
      <c r="K75" s="81"/>
      <c r="L75" s="93">
        <f t="shared" si="2"/>
        <v>0</v>
      </c>
      <c r="M75" s="68"/>
    </row>
    <row r="76" spans="1:13" x14ac:dyDescent="0.15">
      <c r="A76" s="90" t="s">
        <v>300</v>
      </c>
      <c r="B76" s="7" t="s">
        <v>148</v>
      </c>
      <c r="C76" s="60">
        <v>266.39999999999998</v>
      </c>
      <c r="D76" s="6">
        <v>1143.7200000000003</v>
      </c>
      <c r="E76" s="6"/>
      <c r="F76" s="6">
        <v>0</v>
      </c>
      <c r="G76" s="6"/>
      <c r="H76" s="6">
        <v>0</v>
      </c>
      <c r="I76" s="2"/>
      <c r="J76" s="6">
        <v>0</v>
      </c>
      <c r="K76" s="81"/>
      <c r="L76" s="93">
        <f t="shared" si="2"/>
        <v>0</v>
      </c>
      <c r="M76" s="68"/>
    </row>
    <row r="77" spans="1:13" x14ac:dyDescent="0.15">
      <c r="A77" s="90" t="s">
        <v>300</v>
      </c>
      <c r="B77" s="7" t="s">
        <v>52</v>
      </c>
      <c r="C77" s="60">
        <v>7826.4</v>
      </c>
      <c r="D77" s="6">
        <v>56710.919999999991</v>
      </c>
      <c r="E77" s="6"/>
      <c r="F77" s="6">
        <v>0</v>
      </c>
      <c r="G77" s="6"/>
      <c r="H77" s="6">
        <v>2</v>
      </c>
      <c r="I77" s="2"/>
      <c r="J77" s="6">
        <v>2</v>
      </c>
      <c r="K77" s="81"/>
      <c r="L77" s="93">
        <f t="shared" si="2"/>
        <v>0</v>
      </c>
      <c r="M77" s="68"/>
    </row>
    <row r="78" spans="1:13" x14ac:dyDescent="0.15">
      <c r="A78" s="90" t="s">
        <v>300</v>
      </c>
      <c r="B78" s="7" t="s">
        <v>158</v>
      </c>
      <c r="C78" s="60">
        <v>9.6</v>
      </c>
      <c r="D78" s="6">
        <v>96.96</v>
      </c>
      <c r="E78" s="6"/>
      <c r="F78" s="6">
        <v>0</v>
      </c>
      <c r="G78" s="6"/>
      <c r="H78" s="6">
        <v>0</v>
      </c>
      <c r="I78" s="2"/>
      <c r="J78" s="6">
        <v>0</v>
      </c>
      <c r="K78" s="81"/>
      <c r="L78" s="93">
        <f t="shared" si="2"/>
        <v>0</v>
      </c>
      <c r="M78" s="68"/>
    </row>
    <row r="79" spans="1:13" x14ac:dyDescent="0.15">
      <c r="A79" s="90" t="s">
        <v>300</v>
      </c>
      <c r="B79" s="7" t="s">
        <v>194</v>
      </c>
      <c r="C79" s="60">
        <v>157.19999999999999</v>
      </c>
      <c r="D79" s="6">
        <v>1282.68</v>
      </c>
      <c r="E79" s="6"/>
      <c r="F79" s="6">
        <v>0</v>
      </c>
      <c r="G79" s="6"/>
      <c r="H79" s="6">
        <v>0</v>
      </c>
      <c r="I79" s="2"/>
      <c r="J79" s="6">
        <v>0</v>
      </c>
      <c r="K79" s="81"/>
      <c r="L79" s="93">
        <f t="shared" si="2"/>
        <v>0</v>
      </c>
      <c r="M79" s="68"/>
    </row>
    <row r="80" spans="1:13" x14ac:dyDescent="0.15">
      <c r="A80" s="90" t="s">
        <v>54</v>
      </c>
      <c r="B80" s="7" t="s">
        <v>54</v>
      </c>
      <c r="C80" s="60">
        <v>3055</v>
      </c>
      <c r="D80" s="6">
        <v>20400</v>
      </c>
      <c r="E80" s="6"/>
      <c r="F80" s="6">
        <v>2</v>
      </c>
      <c r="G80" s="6"/>
      <c r="H80" s="6">
        <v>0</v>
      </c>
      <c r="I80" s="2"/>
      <c r="J80" s="6">
        <v>0</v>
      </c>
      <c r="K80" s="81"/>
      <c r="L80" s="93">
        <f t="shared" si="2"/>
        <v>0</v>
      </c>
      <c r="M80" s="68"/>
    </row>
    <row r="81" spans="1:13" x14ac:dyDescent="0.15">
      <c r="A81" s="90" t="s">
        <v>182</v>
      </c>
      <c r="B81" s="7" t="s">
        <v>55</v>
      </c>
      <c r="C81" s="60">
        <v>42764.4</v>
      </c>
      <c r="D81" s="6">
        <v>290125.92000000016</v>
      </c>
      <c r="E81" s="6"/>
      <c r="F81" s="6">
        <v>0</v>
      </c>
      <c r="G81" s="6"/>
      <c r="H81" s="6">
        <v>12</v>
      </c>
      <c r="I81" s="2"/>
      <c r="J81" s="6">
        <v>10</v>
      </c>
      <c r="K81" s="81"/>
      <c r="L81" s="93">
        <f t="shared" si="2"/>
        <v>0</v>
      </c>
      <c r="M81" s="68"/>
    </row>
    <row r="82" spans="1:13" x14ac:dyDescent="0.15">
      <c r="A82" s="90" t="s">
        <v>182</v>
      </c>
      <c r="B82" s="7" t="s">
        <v>133</v>
      </c>
      <c r="C82" s="60">
        <v>394.8</v>
      </c>
      <c r="D82" s="6">
        <v>2539.1999999999998</v>
      </c>
      <c r="E82" s="6"/>
      <c r="F82" s="6">
        <v>0</v>
      </c>
      <c r="G82" s="6"/>
      <c r="H82" s="6">
        <v>0</v>
      </c>
      <c r="I82" s="2"/>
      <c r="J82" s="6">
        <v>0</v>
      </c>
      <c r="K82" s="81"/>
      <c r="L82" s="93">
        <f t="shared" si="2"/>
        <v>0</v>
      </c>
      <c r="M82" s="68"/>
    </row>
    <row r="83" spans="1:13" x14ac:dyDescent="0.15">
      <c r="A83" s="90" t="s">
        <v>182</v>
      </c>
      <c r="B83" s="7" t="s">
        <v>58</v>
      </c>
      <c r="C83" s="60">
        <v>272.39999999999998</v>
      </c>
      <c r="D83" s="6">
        <v>1761.9600000000003</v>
      </c>
      <c r="E83" s="6"/>
      <c r="F83" s="6">
        <v>0</v>
      </c>
      <c r="G83" s="6"/>
      <c r="H83" s="6">
        <v>0</v>
      </c>
      <c r="I83" s="2"/>
      <c r="J83" s="6">
        <v>0</v>
      </c>
      <c r="K83" s="81"/>
      <c r="L83" s="93">
        <f t="shared" si="2"/>
        <v>0</v>
      </c>
      <c r="M83" s="68"/>
    </row>
    <row r="84" spans="1:13" x14ac:dyDescent="0.15">
      <c r="A84" s="90" t="s">
        <v>182</v>
      </c>
      <c r="B84" s="7" t="s">
        <v>59</v>
      </c>
      <c r="C84" s="60">
        <v>4618.8</v>
      </c>
      <c r="D84" s="6">
        <v>40064.519999999997</v>
      </c>
      <c r="E84" s="6"/>
      <c r="F84" s="6">
        <v>0</v>
      </c>
      <c r="G84" s="6"/>
      <c r="H84" s="6">
        <v>0</v>
      </c>
      <c r="I84" s="2"/>
      <c r="J84" s="6">
        <v>0</v>
      </c>
      <c r="K84" s="81"/>
      <c r="L84" s="93">
        <f t="shared" si="2"/>
        <v>0</v>
      </c>
      <c r="M84" s="68"/>
    </row>
    <row r="85" spans="1:13" x14ac:dyDescent="0.15">
      <c r="A85" s="90" t="s">
        <v>182</v>
      </c>
      <c r="B85" s="7" t="s">
        <v>126</v>
      </c>
      <c r="C85" s="60">
        <v>218.4</v>
      </c>
      <c r="D85" s="6">
        <v>2768.52</v>
      </c>
      <c r="E85" s="6"/>
      <c r="F85" s="6">
        <v>0</v>
      </c>
      <c r="G85" s="6"/>
      <c r="H85" s="6">
        <v>0</v>
      </c>
      <c r="I85" s="2"/>
      <c r="J85" s="6">
        <v>0</v>
      </c>
      <c r="K85" s="81"/>
      <c r="L85" s="93">
        <f t="shared" si="2"/>
        <v>0</v>
      </c>
      <c r="M85" s="68"/>
    </row>
    <row r="86" spans="1:13" x14ac:dyDescent="0.15">
      <c r="A86" s="90" t="s">
        <v>182</v>
      </c>
      <c r="B86" s="7" t="s">
        <v>53</v>
      </c>
      <c r="C86" s="60">
        <v>150</v>
      </c>
      <c r="D86" s="6">
        <v>1507.44</v>
      </c>
      <c r="E86" s="6"/>
      <c r="F86" s="6">
        <v>0</v>
      </c>
      <c r="G86" s="6"/>
      <c r="H86" s="6">
        <v>0</v>
      </c>
      <c r="I86" s="2"/>
      <c r="J86" s="6">
        <v>0</v>
      </c>
      <c r="K86" s="81"/>
      <c r="L86" s="93">
        <f t="shared" si="2"/>
        <v>0</v>
      </c>
      <c r="M86" s="68"/>
    </row>
    <row r="87" spans="1:13" x14ac:dyDescent="0.15">
      <c r="A87" s="90" t="s">
        <v>61</v>
      </c>
      <c r="B87" s="7" t="s">
        <v>61</v>
      </c>
      <c r="C87" s="60">
        <v>10846.8</v>
      </c>
      <c r="D87" s="6">
        <v>70199.51999999999</v>
      </c>
      <c r="E87" s="6"/>
      <c r="F87" s="6">
        <v>2</v>
      </c>
      <c r="G87" s="6"/>
      <c r="H87" s="6">
        <v>5</v>
      </c>
      <c r="I87" s="2"/>
      <c r="J87" s="6">
        <v>0</v>
      </c>
      <c r="K87" s="81"/>
      <c r="L87" s="93">
        <f t="shared" si="2"/>
        <v>0</v>
      </c>
      <c r="M87" s="68"/>
    </row>
    <row r="88" spans="1:13" x14ac:dyDescent="0.15">
      <c r="A88" s="90" t="s">
        <v>304</v>
      </c>
      <c r="B88" s="7" t="s">
        <v>151</v>
      </c>
      <c r="C88" s="60">
        <v>993.6</v>
      </c>
      <c r="D88" s="6">
        <v>6514.0800000000008</v>
      </c>
      <c r="E88" s="6"/>
      <c r="F88" s="6">
        <v>0</v>
      </c>
      <c r="G88" s="6"/>
      <c r="H88" s="6">
        <v>0</v>
      </c>
      <c r="I88" s="2"/>
      <c r="J88" s="6">
        <v>0</v>
      </c>
      <c r="K88" s="81"/>
      <c r="L88" s="93">
        <f t="shared" si="2"/>
        <v>0</v>
      </c>
      <c r="M88" s="68"/>
    </row>
    <row r="89" spans="1:13" x14ac:dyDescent="0.15">
      <c r="A89" s="90" t="s">
        <v>94</v>
      </c>
      <c r="B89" s="8" t="s">
        <v>149</v>
      </c>
      <c r="C89" s="61">
        <v>698.4</v>
      </c>
      <c r="D89" s="6">
        <v>6904.92</v>
      </c>
      <c r="E89" s="6"/>
      <c r="F89" s="6">
        <v>0</v>
      </c>
      <c r="G89" s="6"/>
      <c r="H89" s="6">
        <v>0</v>
      </c>
      <c r="I89" s="2"/>
      <c r="J89" s="6">
        <v>0</v>
      </c>
      <c r="K89" s="81"/>
      <c r="L89" s="93">
        <f t="shared" si="2"/>
        <v>0</v>
      </c>
      <c r="M89" s="68"/>
    </row>
    <row r="90" spans="1:13" x14ac:dyDescent="0.15">
      <c r="A90" s="90" t="s">
        <v>94</v>
      </c>
      <c r="B90" s="8" t="s">
        <v>95</v>
      </c>
      <c r="C90" s="61">
        <v>35608.800000000003</v>
      </c>
      <c r="D90" s="6">
        <v>256691.75999999989</v>
      </c>
      <c r="E90" s="6"/>
      <c r="F90" s="6">
        <v>0</v>
      </c>
      <c r="G90" s="6"/>
      <c r="H90" s="6">
        <v>0</v>
      </c>
      <c r="I90" s="2"/>
      <c r="J90" s="6">
        <v>0</v>
      </c>
      <c r="K90" s="81"/>
      <c r="L90" s="93">
        <f t="shared" si="2"/>
        <v>0</v>
      </c>
      <c r="M90" s="68"/>
    </row>
    <row r="91" spans="1:13" x14ac:dyDescent="0.15">
      <c r="A91" s="90" t="s">
        <v>94</v>
      </c>
      <c r="B91" s="7" t="s">
        <v>203</v>
      </c>
      <c r="C91" s="60">
        <v>151.19999999999999</v>
      </c>
      <c r="D91" s="6">
        <v>1075.56</v>
      </c>
      <c r="E91" s="6"/>
      <c r="F91" s="6">
        <v>0</v>
      </c>
      <c r="G91" s="6"/>
      <c r="H91" s="6">
        <v>0</v>
      </c>
      <c r="I91" s="2"/>
      <c r="J91" s="6">
        <v>0</v>
      </c>
      <c r="K91" s="81"/>
      <c r="L91" s="93">
        <f t="shared" si="2"/>
        <v>0</v>
      </c>
      <c r="M91" s="68"/>
    </row>
    <row r="92" spans="1:13" x14ac:dyDescent="0.15">
      <c r="A92" s="90" t="s">
        <v>94</v>
      </c>
      <c r="B92" s="7" t="s">
        <v>165</v>
      </c>
      <c r="C92" s="60">
        <v>4.8</v>
      </c>
      <c r="D92" s="6">
        <v>31.2</v>
      </c>
      <c r="E92" s="6"/>
      <c r="F92" s="6">
        <v>0</v>
      </c>
      <c r="G92" s="6"/>
      <c r="H92" s="6">
        <v>0</v>
      </c>
      <c r="I92" s="2"/>
      <c r="J92" s="6">
        <v>0</v>
      </c>
      <c r="K92" s="81"/>
      <c r="L92" s="93">
        <f t="shared" si="2"/>
        <v>0</v>
      </c>
      <c r="M92" s="68"/>
    </row>
    <row r="93" spans="1:13" x14ac:dyDescent="0.15">
      <c r="A93" s="90" t="s">
        <v>183</v>
      </c>
      <c r="B93" s="7" t="s">
        <v>62</v>
      </c>
      <c r="C93" s="60">
        <v>21456</v>
      </c>
      <c r="D93" s="6">
        <v>178214.88000000003</v>
      </c>
      <c r="E93" s="6"/>
      <c r="F93" s="6">
        <v>0</v>
      </c>
      <c r="G93" s="6"/>
      <c r="H93" s="6">
        <v>3</v>
      </c>
      <c r="I93" s="2"/>
      <c r="J93" s="6">
        <v>8</v>
      </c>
      <c r="K93" s="81"/>
      <c r="L93" s="93">
        <f t="shared" si="2"/>
        <v>0</v>
      </c>
      <c r="M93" s="68"/>
    </row>
    <row r="94" spans="1:13" x14ac:dyDescent="0.15">
      <c r="A94" s="90" t="s">
        <v>183</v>
      </c>
      <c r="B94" s="7" t="s">
        <v>162</v>
      </c>
      <c r="C94" s="60">
        <v>27.6</v>
      </c>
      <c r="D94" s="6">
        <v>160.79999999999998</v>
      </c>
      <c r="E94" s="6"/>
      <c r="F94" s="6">
        <v>0</v>
      </c>
      <c r="G94" s="6"/>
      <c r="H94" s="6">
        <v>0</v>
      </c>
      <c r="I94" s="2"/>
      <c r="J94" s="6">
        <v>0</v>
      </c>
      <c r="K94" s="81"/>
      <c r="L94" s="93">
        <f t="shared" si="2"/>
        <v>0</v>
      </c>
      <c r="M94" s="68"/>
    </row>
    <row r="95" spans="1:13" x14ac:dyDescent="0.15">
      <c r="A95" s="90" t="s">
        <v>265</v>
      </c>
      <c r="B95" s="7" t="s">
        <v>146</v>
      </c>
      <c r="C95" s="60">
        <v>13587</v>
      </c>
      <c r="D95" s="6">
        <v>115200</v>
      </c>
      <c r="E95" s="6"/>
      <c r="F95" s="6">
        <v>12</v>
      </c>
      <c r="G95" s="6"/>
      <c r="H95" s="6">
        <v>5</v>
      </c>
      <c r="I95" s="2"/>
      <c r="J95" s="6">
        <v>0</v>
      </c>
      <c r="K95" s="81"/>
      <c r="L95" s="93">
        <f t="shared" si="2"/>
        <v>0</v>
      </c>
      <c r="M95" s="68"/>
    </row>
    <row r="96" spans="1:13" x14ac:dyDescent="0.15">
      <c r="A96" s="90" t="s">
        <v>265</v>
      </c>
      <c r="B96" s="7" t="s">
        <v>64</v>
      </c>
      <c r="C96" s="60">
        <v>8985</v>
      </c>
      <c r="D96" s="6">
        <v>73202.399999999994</v>
      </c>
      <c r="E96" s="6"/>
      <c r="F96" s="6">
        <v>13</v>
      </c>
      <c r="G96" s="6"/>
      <c r="H96" s="6">
        <v>0</v>
      </c>
      <c r="I96" s="2"/>
      <c r="J96" s="6">
        <v>0</v>
      </c>
      <c r="K96" s="81"/>
      <c r="L96" s="93">
        <f t="shared" si="2"/>
        <v>0</v>
      </c>
      <c r="M96" s="68"/>
    </row>
    <row r="97" spans="1:44" x14ac:dyDescent="0.15">
      <c r="A97" s="90" t="s">
        <v>265</v>
      </c>
      <c r="B97" s="7" t="s">
        <v>142</v>
      </c>
      <c r="C97" s="60">
        <v>5892</v>
      </c>
      <c r="D97" s="6">
        <v>36000</v>
      </c>
      <c r="E97" s="6"/>
      <c r="F97" s="6">
        <v>5</v>
      </c>
      <c r="G97" s="6"/>
      <c r="H97" s="6">
        <v>0</v>
      </c>
      <c r="I97" s="2"/>
      <c r="J97" s="6">
        <v>0</v>
      </c>
      <c r="K97" s="81"/>
      <c r="L97" s="93">
        <f t="shared" si="2"/>
        <v>0</v>
      </c>
      <c r="M97" s="68"/>
    </row>
    <row r="98" spans="1:44" ht="15" thickBot="1" x14ac:dyDescent="0.2">
      <c r="A98" s="91" t="s">
        <v>75</v>
      </c>
      <c r="B98" s="73" t="s">
        <v>75</v>
      </c>
      <c r="C98" s="78">
        <v>35766</v>
      </c>
      <c r="D98" s="75">
        <v>246552.71999999997</v>
      </c>
      <c r="E98" s="75"/>
      <c r="F98" s="75">
        <v>0</v>
      </c>
      <c r="G98" s="75"/>
      <c r="H98" s="75">
        <v>12</v>
      </c>
      <c r="I98" s="79"/>
      <c r="J98" s="75">
        <v>8</v>
      </c>
      <c r="K98" s="82"/>
      <c r="L98" s="98">
        <f t="shared" si="2"/>
        <v>0</v>
      </c>
      <c r="M98" s="77"/>
    </row>
    <row r="99" spans="1:44" ht="15" thickBot="1" x14ac:dyDescent="0.2">
      <c r="A99" s="72"/>
      <c r="B99" s="94" t="s">
        <v>166</v>
      </c>
      <c r="C99" s="99">
        <f>SUM(C5:C98)</f>
        <v>578069.80000000005</v>
      </c>
      <c r="D99" s="99">
        <f>SUM(D5:D98)</f>
        <v>3874092.1199999992</v>
      </c>
      <c r="E99" s="74"/>
      <c r="F99" s="74">
        <f>SUM(F5:F98)</f>
        <v>135</v>
      </c>
      <c r="G99" s="95"/>
      <c r="H99" s="74">
        <f>SUM(H5:H98)</f>
        <v>116</v>
      </c>
      <c r="I99" s="95"/>
      <c r="J99" s="74">
        <f>SUM(J5:J98)</f>
        <v>51</v>
      </c>
      <c r="K99" s="95"/>
      <c r="L99" s="100">
        <f>SUM(L5:L98)</f>
        <v>0</v>
      </c>
      <c r="M99" s="96"/>
    </row>
    <row r="101" spans="1:44" s="20" customFormat="1" x14ac:dyDescent="0.15">
      <c r="A101" s="17" t="s">
        <v>167</v>
      </c>
      <c r="B101" s="18"/>
      <c r="C101" s="18"/>
      <c r="D101" s="19"/>
      <c r="E101" s="19"/>
      <c r="F101" s="19"/>
      <c r="P101" s="12"/>
      <c r="Q101" s="9"/>
      <c r="R101" s="9"/>
      <c r="S101" s="1"/>
      <c r="T101" s="1"/>
      <c r="U101" s="1"/>
      <c r="V101"/>
      <c r="W101"/>
      <c r="X101"/>
      <c r="Y101"/>
      <c r="Z101"/>
      <c r="AA101"/>
      <c r="AB10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</row>
    <row r="102" spans="1:44" s="20" customFormat="1" x14ac:dyDescent="0.15">
      <c r="A102" s="22" t="s">
        <v>168</v>
      </c>
      <c r="B102" s="21" t="s">
        <v>205</v>
      </c>
      <c r="P102" s="12"/>
      <c r="Q102" s="9"/>
      <c r="R102" s="9"/>
      <c r="S102" s="1"/>
      <c r="T102" s="1"/>
      <c r="U102" s="1"/>
      <c r="V102"/>
      <c r="W102"/>
      <c r="X102"/>
      <c r="Y102"/>
      <c r="Z102"/>
      <c r="AA102"/>
      <c r="AB102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</row>
    <row r="103" spans="1:44" s="20" customFormat="1" x14ac:dyDescent="0.15">
      <c r="A103" s="22"/>
      <c r="B103" s="21" t="s">
        <v>206</v>
      </c>
      <c r="P103" s="12"/>
      <c r="Q103" s="9"/>
      <c r="R103" s="9"/>
      <c r="S103" s="1"/>
      <c r="T103" s="1"/>
      <c r="U103" s="1"/>
      <c r="V103"/>
      <c r="W103"/>
      <c r="X103"/>
      <c r="Y103"/>
      <c r="Z103"/>
      <c r="AA103"/>
      <c r="AB103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</row>
    <row r="104" spans="1:44" s="20" customFormat="1" x14ac:dyDescent="0.15">
      <c r="A104" s="22" t="s">
        <v>169</v>
      </c>
      <c r="B104" s="20" t="s">
        <v>317</v>
      </c>
      <c r="C104" s="62"/>
      <c r="P104" s="12"/>
      <c r="Q104" s="9"/>
      <c r="R104" s="9"/>
      <c r="S104" s="1"/>
      <c r="T104" s="1"/>
      <c r="U104" s="1"/>
      <c r="V104"/>
      <c r="W104"/>
      <c r="X104"/>
      <c r="Y104"/>
      <c r="Z104"/>
      <c r="AA104"/>
      <c r="AB104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</row>
    <row r="105" spans="1:44" s="20" customFormat="1" x14ac:dyDescent="0.15">
      <c r="A105" s="22" t="s">
        <v>171</v>
      </c>
      <c r="B105" s="21" t="s">
        <v>185</v>
      </c>
      <c r="C105" s="62"/>
      <c r="P105" s="12"/>
      <c r="Q105" s="9"/>
      <c r="R105" s="9"/>
      <c r="S105" s="1"/>
      <c r="T105" s="1"/>
      <c r="U105" s="1"/>
      <c r="V105"/>
      <c r="W105"/>
      <c r="X105"/>
      <c r="Y105"/>
      <c r="Z105"/>
      <c r="AA105"/>
      <c r="AB105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</row>
    <row r="106" spans="1:44" s="20" customFormat="1" x14ac:dyDescent="0.15">
      <c r="A106" s="22" t="s">
        <v>172</v>
      </c>
      <c r="B106" s="21" t="s">
        <v>273</v>
      </c>
      <c r="C106" s="18"/>
      <c r="D106" s="19"/>
      <c r="E106" s="19"/>
      <c r="F106" s="19"/>
      <c r="P106" s="12"/>
      <c r="Q106" s="9"/>
      <c r="R106" s="9"/>
      <c r="S106" s="1"/>
      <c r="T106" s="1"/>
      <c r="U106" s="1"/>
      <c r="V106"/>
      <c r="W106"/>
      <c r="X106"/>
      <c r="Y106"/>
      <c r="Z106"/>
      <c r="AA106"/>
      <c r="AB106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</row>
    <row r="107" spans="1:44" x14ac:dyDescent="0.15">
      <c r="A107" s="23"/>
    </row>
    <row r="108" spans="1:44" x14ac:dyDescent="0.15">
      <c r="A108" s="23"/>
    </row>
    <row r="109" spans="1:44" x14ac:dyDescent="0.15">
      <c r="A109" s="23"/>
    </row>
    <row r="110" spans="1:44" x14ac:dyDescent="0.15">
      <c r="A110" s="23"/>
    </row>
    <row r="111" spans="1:44" x14ac:dyDescent="0.15">
      <c r="A111" s="23"/>
    </row>
    <row r="112" spans="1:44" x14ac:dyDescent="0.15">
      <c r="A112" s="23"/>
    </row>
    <row r="113" spans="1:1" x14ac:dyDescent="0.15">
      <c r="A113" s="23"/>
    </row>
    <row r="114" spans="1:1" x14ac:dyDescent="0.15">
      <c r="A114" s="23"/>
    </row>
    <row r="115" spans="1:1" x14ac:dyDescent="0.15">
      <c r="A115" s="23"/>
    </row>
  </sheetData>
  <autoFilter ref="A4:M99"/>
  <sortState ref="A4:D96">
    <sortCondition ref="A3:A96"/>
  </sortState>
  <mergeCells count="30">
    <mergeCell ref="A2:A4"/>
    <mergeCell ref="B2:B4"/>
    <mergeCell ref="M2:M4"/>
    <mergeCell ref="C2:C4"/>
    <mergeCell ref="D2:D4"/>
    <mergeCell ref="K3:K4"/>
    <mergeCell ref="T3:U3"/>
    <mergeCell ref="V3:W3"/>
    <mergeCell ref="X3:Y3"/>
    <mergeCell ref="P2:P4"/>
    <mergeCell ref="Q2:Q4"/>
    <mergeCell ref="R2:R4"/>
    <mergeCell ref="S2:S4"/>
    <mergeCell ref="T2:X2"/>
    <mergeCell ref="A1:M1"/>
    <mergeCell ref="P1:AB1"/>
    <mergeCell ref="AE1:AO1"/>
    <mergeCell ref="AG3:AG4"/>
    <mergeCell ref="AI3:AI4"/>
    <mergeCell ref="AK3:AK4"/>
    <mergeCell ref="AM3:AM4"/>
    <mergeCell ref="E2:J2"/>
    <mergeCell ref="L2:L4"/>
    <mergeCell ref="AA2:AA4"/>
    <mergeCell ref="AN3:AN4"/>
    <mergeCell ref="Z3:Z4"/>
    <mergeCell ref="AB2:AB4"/>
    <mergeCell ref="E3:F3"/>
    <mergeCell ref="G3:H3"/>
    <mergeCell ref="I3:J3"/>
  </mergeCells>
  <phoneticPr fontId="1" type="noConversion"/>
  <printOptions verticalCentered="1"/>
  <pageMargins left="0" right="0" top="0" bottom="0" header="0" footer="0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workbookViewId="0">
      <selection activeCell="L22" sqref="L22"/>
    </sheetView>
  </sheetViews>
  <sheetFormatPr defaultRowHeight="13.5" x14ac:dyDescent="0.15"/>
  <cols>
    <col min="4" max="4" width="9.625" bestFit="1" customWidth="1"/>
    <col min="5" max="8" width="16" customWidth="1"/>
    <col min="9" max="9" width="13.125" customWidth="1"/>
    <col min="10" max="10" width="14.5" bestFit="1" customWidth="1"/>
    <col min="11" max="11" width="27.25" customWidth="1"/>
  </cols>
  <sheetData>
    <row r="1" spans="1:13" s="5" customFormat="1" ht="39.75" customHeight="1" x14ac:dyDescent="0.15">
      <c r="A1" s="139" t="s">
        <v>96</v>
      </c>
      <c r="B1" s="128" t="s">
        <v>0</v>
      </c>
      <c r="C1" s="128" t="s">
        <v>305</v>
      </c>
      <c r="D1" s="128" t="s">
        <v>306</v>
      </c>
      <c r="E1" s="123" t="s">
        <v>320</v>
      </c>
      <c r="F1" s="124"/>
      <c r="G1" s="124"/>
      <c r="H1" s="125"/>
      <c r="I1" s="161" t="s">
        <v>2</v>
      </c>
      <c r="J1" s="128" t="s">
        <v>318</v>
      </c>
      <c r="K1" s="134" t="s">
        <v>1</v>
      </c>
    </row>
    <row r="2" spans="1:13" s="5" customFormat="1" ht="27.75" customHeight="1" x14ac:dyDescent="0.15">
      <c r="A2" s="140"/>
      <c r="B2" s="129"/>
      <c r="C2" s="129"/>
      <c r="D2" s="129"/>
      <c r="E2" s="129" t="s">
        <v>100</v>
      </c>
      <c r="F2" s="129"/>
      <c r="G2" s="129" t="s">
        <v>102</v>
      </c>
      <c r="H2" s="129"/>
      <c r="I2" s="129" t="s">
        <v>207</v>
      </c>
      <c r="J2" s="129"/>
      <c r="K2" s="135"/>
    </row>
    <row r="3" spans="1:13" s="5" customFormat="1" ht="27.75" customHeight="1" thickBot="1" x14ac:dyDescent="0.2">
      <c r="A3" s="149"/>
      <c r="B3" s="147"/>
      <c r="C3" s="147"/>
      <c r="D3" s="147"/>
      <c r="E3" s="56" t="s">
        <v>310</v>
      </c>
      <c r="F3" s="56" t="s">
        <v>309</v>
      </c>
      <c r="G3" s="56" t="s">
        <v>310</v>
      </c>
      <c r="H3" s="56" t="s">
        <v>309</v>
      </c>
      <c r="I3" s="147"/>
      <c r="J3" s="147"/>
      <c r="K3" s="148"/>
    </row>
    <row r="4" spans="1:13" ht="14.25" customHeight="1" x14ac:dyDescent="0.15">
      <c r="A4" s="66" t="s">
        <v>179</v>
      </c>
      <c r="B4" s="30" t="s">
        <v>10</v>
      </c>
      <c r="C4" s="102">
        <v>156329</v>
      </c>
      <c r="D4" s="102">
        <v>714690.0500000004</v>
      </c>
      <c r="E4" s="4"/>
      <c r="F4" s="4">
        <v>10</v>
      </c>
      <c r="G4" s="4"/>
      <c r="H4" s="4">
        <v>10</v>
      </c>
      <c r="I4" s="11"/>
      <c r="J4" s="103">
        <f>(D4-F4*30000-H4*35000)/333*I4+F4*E4+H4*G4</f>
        <v>0</v>
      </c>
      <c r="K4" s="67"/>
    </row>
    <row r="5" spans="1:13" ht="14.25" customHeight="1" x14ac:dyDescent="0.15">
      <c r="A5" s="90" t="s">
        <v>4</v>
      </c>
      <c r="B5" s="8" t="s">
        <v>4</v>
      </c>
      <c r="C5" s="63">
        <v>80051</v>
      </c>
      <c r="D5" s="63">
        <v>371681.50499999995</v>
      </c>
      <c r="E5" s="2"/>
      <c r="F5" s="2">
        <v>5</v>
      </c>
      <c r="G5" s="2"/>
      <c r="H5" s="2">
        <v>5</v>
      </c>
      <c r="I5" s="3"/>
      <c r="J5" s="103">
        <f t="shared" ref="J5:J13" si="0">(D5-F5*30000-H5*35000)/333*I5+F5*E5+H5*G5</f>
        <v>0</v>
      </c>
      <c r="K5" s="68"/>
    </row>
    <row r="6" spans="1:13" ht="14.25" x14ac:dyDescent="0.15">
      <c r="A6" s="90" t="s">
        <v>180</v>
      </c>
      <c r="B6" s="8" t="s">
        <v>20</v>
      </c>
      <c r="C6" s="63">
        <v>31347</v>
      </c>
      <c r="D6" s="63">
        <v>210300.3949999999</v>
      </c>
      <c r="E6" s="2"/>
      <c r="F6" s="2">
        <v>4</v>
      </c>
      <c r="G6" s="2"/>
      <c r="H6" s="2">
        <v>2</v>
      </c>
      <c r="I6" s="2"/>
      <c r="J6" s="103">
        <f t="shared" si="0"/>
        <v>0</v>
      </c>
      <c r="K6" s="68"/>
    </row>
    <row r="7" spans="1:13" ht="14.25" x14ac:dyDescent="0.15">
      <c r="A7" s="90" t="s">
        <v>182</v>
      </c>
      <c r="B7" s="8" t="s">
        <v>55</v>
      </c>
      <c r="C7" s="63">
        <v>46711</v>
      </c>
      <c r="D7" s="63">
        <v>306165.65000000031</v>
      </c>
      <c r="E7" s="2"/>
      <c r="F7" s="2">
        <v>6</v>
      </c>
      <c r="G7" s="2"/>
      <c r="H7" s="2">
        <v>3</v>
      </c>
      <c r="I7" s="3"/>
      <c r="J7" s="103">
        <f t="shared" si="0"/>
        <v>0</v>
      </c>
      <c r="K7" s="68"/>
    </row>
    <row r="8" spans="1:13" ht="14.25" x14ac:dyDescent="0.15">
      <c r="A8" s="90" t="s">
        <v>183</v>
      </c>
      <c r="B8" s="8" t="s">
        <v>62</v>
      </c>
      <c r="C8" s="63">
        <v>35994</v>
      </c>
      <c r="D8" s="63">
        <v>252775.32000000004</v>
      </c>
      <c r="E8" s="2"/>
      <c r="F8" s="2">
        <v>3</v>
      </c>
      <c r="G8" s="2"/>
      <c r="H8" s="2">
        <v>4</v>
      </c>
      <c r="I8" s="3"/>
      <c r="J8" s="103">
        <f t="shared" si="0"/>
        <v>0</v>
      </c>
      <c r="K8" s="68"/>
    </row>
    <row r="9" spans="1:13" s="20" customFormat="1" ht="14.25" x14ac:dyDescent="0.15">
      <c r="A9" s="90" t="s">
        <v>94</v>
      </c>
      <c r="B9" s="8" t="s">
        <v>95</v>
      </c>
      <c r="C9" s="63">
        <v>26952</v>
      </c>
      <c r="D9" s="63">
        <v>153717.09000000011</v>
      </c>
      <c r="E9" s="2"/>
      <c r="F9" s="2">
        <v>4</v>
      </c>
      <c r="G9" s="2"/>
      <c r="H9" s="2">
        <v>0</v>
      </c>
      <c r="I9" s="3"/>
      <c r="J9" s="103">
        <f t="shared" si="0"/>
        <v>0</v>
      </c>
      <c r="K9" s="68"/>
      <c r="L9"/>
      <c r="M9"/>
    </row>
    <row r="10" spans="1:13" s="20" customFormat="1" ht="14.25" x14ac:dyDescent="0.15">
      <c r="A10" s="90" t="s">
        <v>75</v>
      </c>
      <c r="B10" s="8" t="s">
        <v>75</v>
      </c>
      <c r="C10" s="63">
        <v>24060</v>
      </c>
      <c r="D10" s="63">
        <v>171786.18500000008</v>
      </c>
      <c r="E10" s="2"/>
      <c r="F10" s="2">
        <v>3</v>
      </c>
      <c r="G10" s="2"/>
      <c r="H10" s="2">
        <v>2</v>
      </c>
      <c r="I10" s="3"/>
      <c r="J10" s="103">
        <f t="shared" si="0"/>
        <v>0</v>
      </c>
      <c r="K10" s="68"/>
      <c r="L10"/>
      <c r="M10"/>
    </row>
    <row r="11" spans="1:13" s="20" customFormat="1" ht="14.25" x14ac:dyDescent="0.15">
      <c r="A11" s="90"/>
      <c r="B11" s="8"/>
      <c r="C11" s="63"/>
      <c r="D11" s="63"/>
      <c r="E11" s="2"/>
      <c r="F11" s="2"/>
      <c r="G11" s="2"/>
      <c r="H11" s="2"/>
      <c r="I11" s="3"/>
      <c r="J11" s="103">
        <f t="shared" si="0"/>
        <v>0</v>
      </c>
      <c r="K11" s="68"/>
      <c r="L11"/>
      <c r="M11"/>
    </row>
    <row r="12" spans="1:13" s="20" customFormat="1" ht="14.25" x14ac:dyDescent="0.15">
      <c r="A12" s="90"/>
      <c r="B12" s="8"/>
      <c r="C12" s="63"/>
      <c r="D12" s="63"/>
      <c r="E12" s="2"/>
      <c r="F12" s="2"/>
      <c r="G12" s="2"/>
      <c r="H12" s="2"/>
      <c r="I12" s="3"/>
      <c r="J12" s="103">
        <f t="shared" si="0"/>
        <v>0</v>
      </c>
      <c r="K12" s="68"/>
    </row>
    <row r="13" spans="1:13" s="20" customFormat="1" ht="14.25" x14ac:dyDescent="0.15">
      <c r="A13" s="90"/>
      <c r="B13" s="8"/>
      <c r="C13" s="63"/>
      <c r="D13" s="63"/>
      <c r="E13" s="2"/>
      <c r="F13" s="2"/>
      <c r="G13" s="2"/>
      <c r="H13" s="2"/>
      <c r="I13" s="3"/>
      <c r="J13" s="103">
        <f t="shared" si="0"/>
        <v>0</v>
      </c>
      <c r="K13" s="68"/>
    </row>
    <row r="14" spans="1:13" ht="15" thickBot="1" x14ac:dyDescent="0.2">
      <c r="A14" s="91"/>
      <c r="B14" s="73" t="s">
        <v>166</v>
      </c>
      <c r="C14" s="104">
        <f>SUM(C4:C13)</f>
        <v>401444</v>
      </c>
      <c r="D14" s="104">
        <f>SUM(D4:D13)</f>
        <v>2181116.1950000008</v>
      </c>
      <c r="E14" s="104"/>
      <c r="F14" s="104">
        <f t="shared" ref="F14:H14" si="1">SUM(F4:F13)</f>
        <v>35</v>
      </c>
      <c r="G14" s="104"/>
      <c r="H14" s="104">
        <f t="shared" si="1"/>
        <v>26</v>
      </c>
      <c r="I14" s="104"/>
      <c r="J14" s="105">
        <f>SUM(J4:J13)</f>
        <v>0</v>
      </c>
      <c r="K14" s="77"/>
    </row>
    <row r="17" spans="1:11" ht="14.25" x14ac:dyDescent="0.15">
      <c r="A17" s="17" t="s">
        <v>167</v>
      </c>
      <c r="B17" s="24"/>
      <c r="C17" s="24"/>
      <c r="D17" s="24"/>
      <c r="E17" s="20"/>
      <c r="F17" s="20"/>
      <c r="G17" s="20"/>
      <c r="H17" s="20"/>
      <c r="I17" s="20"/>
      <c r="J17" s="20"/>
      <c r="K17" s="20"/>
    </row>
    <row r="18" spans="1:11" ht="14.25" x14ac:dyDescent="0.15">
      <c r="A18" s="22" t="s">
        <v>168</v>
      </c>
      <c r="B18" s="21" t="s">
        <v>208</v>
      </c>
      <c r="C18" s="21"/>
      <c r="D18" s="21"/>
      <c r="E18" s="20"/>
      <c r="F18" s="20"/>
      <c r="G18" s="20"/>
      <c r="H18" s="20"/>
      <c r="I18" s="20"/>
      <c r="J18" s="20"/>
      <c r="K18" s="20"/>
    </row>
    <row r="19" spans="1:11" ht="14.25" x14ac:dyDescent="0.15">
      <c r="A19" s="22" t="s">
        <v>169</v>
      </c>
      <c r="B19" s="20" t="s">
        <v>317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1:11" s="20" customFormat="1" ht="14.25" x14ac:dyDescent="0.15">
      <c r="A20" s="22" t="s">
        <v>171</v>
      </c>
      <c r="B20" s="21" t="s">
        <v>185</v>
      </c>
      <c r="C20" s="62"/>
    </row>
    <row r="21" spans="1:11" ht="14.25" x14ac:dyDescent="0.15">
      <c r="A21" s="22" t="s">
        <v>172</v>
      </c>
      <c r="B21" s="21" t="s">
        <v>170</v>
      </c>
      <c r="C21" s="21"/>
      <c r="D21" s="21"/>
      <c r="E21" s="20"/>
      <c r="F21" s="20"/>
      <c r="G21" s="20"/>
      <c r="H21" s="20"/>
      <c r="I21" s="20"/>
      <c r="J21" s="20"/>
      <c r="K21" s="20"/>
    </row>
    <row r="22" spans="1:11" x14ac:dyDescent="0.15">
      <c r="A22" s="29" t="s">
        <v>178</v>
      </c>
      <c r="B22" s="21" t="s">
        <v>184</v>
      </c>
    </row>
    <row r="23" spans="1:11" ht="14.25" x14ac:dyDescent="0.15">
      <c r="A23" s="22" t="s">
        <v>271</v>
      </c>
      <c r="B23" s="21" t="s">
        <v>272</v>
      </c>
    </row>
    <row r="50" spans="9:10" x14ac:dyDescent="0.15">
      <c r="I50" s="20"/>
      <c r="J50" s="20"/>
    </row>
    <row r="51" spans="9:10" x14ac:dyDescent="0.15">
      <c r="I51" s="20"/>
      <c r="J51" s="20"/>
    </row>
    <row r="52" spans="9:10" x14ac:dyDescent="0.15">
      <c r="I52" s="20"/>
      <c r="J52" s="20"/>
    </row>
    <row r="53" spans="9:10" x14ac:dyDescent="0.15">
      <c r="I53" s="20"/>
      <c r="J53" s="20"/>
    </row>
    <row r="54" spans="9:10" x14ac:dyDescent="0.15">
      <c r="I54" s="20"/>
      <c r="J54" s="20"/>
    </row>
    <row r="55" spans="9:10" x14ac:dyDescent="0.15">
      <c r="I55" s="20"/>
      <c r="J55" s="20"/>
    </row>
  </sheetData>
  <mergeCells count="10">
    <mergeCell ref="K1:K3"/>
    <mergeCell ref="A1:A3"/>
    <mergeCell ref="B1:B3"/>
    <mergeCell ref="C1:C3"/>
    <mergeCell ref="D1:D3"/>
    <mergeCell ref="E1:H1"/>
    <mergeCell ref="J1:J3"/>
    <mergeCell ref="E2:F2"/>
    <mergeCell ref="G2:H2"/>
    <mergeCell ref="I2:I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4"/>
  <sheetViews>
    <sheetView workbookViewId="0">
      <selection activeCell="K6" sqref="K6"/>
    </sheetView>
  </sheetViews>
  <sheetFormatPr defaultRowHeight="13.5" x14ac:dyDescent="0.15"/>
  <cols>
    <col min="1" max="1" width="9" style="16" customWidth="1"/>
    <col min="2" max="3" width="9" style="16"/>
    <col min="4" max="4" width="10.25" style="16" customWidth="1"/>
    <col min="5" max="6" width="12.375" style="1" customWidth="1"/>
    <col min="7" max="10" width="12.375" customWidth="1"/>
    <col min="11" max="13" width="12.875" style="26" customWidth="1"/>
    <col min="14" max="14" width="17.25" customWidth="1"/>
    <col min="15" max="15" width="17.625" style="26" customWidth="1"/>
  </cols>
  <sheetData>
    <row r="1" spans="1:15" ht="33.75" customHeight="1" x14ac:dyDescent="0.15">
      <c r="A1" s="155" t="s">
        <v>164</v>
      </c>
      <c r="B1" s="158" t="s">
        <v>163</v>
      </c>
      <c r="C1" s="128" t="s">
        <v>307</v>
      </c>
      <c r="D1" s="128" t="s">
        <v>308</v>
      </c>
      <c r="E1" s="142" t="s">
        <v>101</v>
      </c>
      <c r="F1" s="142"/>
      <c r="G1" s="142"/>
      <c r="H1" s="142"/>
      <c r="I1" s="142"/>
      <c r="J1" s="142"/>
      <c r="K1" s="150" t="s">
        <v>287</v>
      </c>
      <c r="L1" s="151"/>
      <c r="M1" s="151"/>
      <c r="N1" s="128" t="s">
        <v>318</v>
      </c>
      <c r="O1" s="152" t="s">
        <v>177</v>
      </c>
    </row>
    <row r="2" spans="1:15" ht="27.75" customHeight="1" x14ac:dyDescent="0.15">
      <c r="A2" s="156"/>
      <c r="B2" s="159"/>
      <c r="C2" s="129"/>
      <c r="D2" s="129"/>
      <c r="E2" s="129" t="s">
        <v>97</v>
      </c>
      <c r="F2" s="129"/>
      <c r="G2" s="129" t="s">
        <v>98</v>
      </c>
      <c r="H2" s="129"/>
      <c r="I2" s="129" t="s">
        <v>321</v>
      </c>
      <c r="J2" s="129"/>
      <c r="K2" s="58"/>
      <c r="L2" s="59"/>
      <c r="M2" s="59"/>
      <c r="N2" s="129"/>
      <c r="O2" s="153"/>
    </row>
    <row r="3" spans="1:15" ht="30.75" thickBot="1" x14ac:dyDescent="0.2">
      <c r="A3" s="157"/>
      <c r="B3" s="160"/>
      <c r="C3" s="147"/>
      <c r="D3" s="147"/>
      <c r="E3" s="65" t="s">
        <v>310</v>
      </c>
      <c r="F3" s="65" t="s">
        <v>309</v>
      </c>
      <c r="G3" s="65" t="s">
        <v>310</v>
      </c>
      <c r="H3" s="65" t="s">
        <v>309</v>
      </c>
      <c r="I3" s="65" t="s">
        <v>310</v>
      </c>
      <c r="J3" s="65" t="s">
        <v>309</v>
      </c>
      <c r="K3" s="109" t="s">
        <v>103</v>
      </c>
      <c r="L3" s="109" t="s">
        <v>175</v>
      </c>
      <c r="M3" s="109" t="s">
        <v>176</v>
      </c>
      <c r="N3" s="147"/>
      <c r="O3" s="154"/>
    </row>
    <row r="4" spans="1:15" ht="14.25" x14ac:dyDescent="0.15">
      <c r="A4" s="110" t="s">
        <v>209</v>
      </c>
      <c r="B4" s="106" t="s">
        <v>4</v>
      </c>
      <c r="C4" s="107">
        <v>24</v>
      </c>
      <c r="D4" s="107">
        <v>504</v>
      </c>
      <c r="E4" s="10"/>
      <c r="F4" s="10">
        <v>0</v>
      </c>
      <c r="G4" s="4"/>
      <c r="H4" s="10">
        <v>0</v>
      </c>
      <c r="I4" s="4"/>
      <c r="J4" s="10">
        <v>0</v>
      </c>
      <c r="K4" s="28"/>
      <c r="L4" s="28"/>
      <c r="M4" s="28"/>
      <c r="N4" s="108">
        <f>(D4-F4*5000-H4*10000-J4*15000)*K4+E4*F4+G4*H4+I4*J4</f>
        <v>0</v>
      </c>
      <c r="O4" s="111"/>
    </row>
    <row r="5" spans="1:15" ht="14.25" x14ac:dyDescent="0.15">
      <c r="A5" s="112" t="s">
        <v>179</v>
      </c>
      <c r="B5" s="13" t="s">
        <v>7</v>
      </c>
      <c r="C5" s="64">
        <v>26</v>
      </c>
      <c r="D5" s="64">
        <v>343.2</v>
      </c>
      <c r="E5" s="6"/>
      <c r="F5" s="6">
        <v>0</v>
      </c>
      <c r="G5" s="2"/>
      <c r="H5" s="6">
        <v>0</v>
      </c>
      <c r="I5" s="2"/>
      <c r="J5" s="6">
        <v>0</v>
      </c>
      <c r="K5" s="25"/>
      <c r="L5" s="25"/>
      <c r="M5" s="25"/>
      <c r="N5" s="108">
        <f t="shared" ref="N5:N68" si="0">(D5-F5*5000-H5*10000-J5*15000)*K5+E5*F5+G5*H5+I5*J5</f>
        <v>0</v>
      </c>
      <c r="O5" s="113"/>
    </row>
    <row r="6" spans="1:15" ht="14.25" x14ac:dyDescent="0.15">
      <c r="A6" s="112" t="s">
        <v>179</v>
      </c>
      <c r="B6" s="13" t="s">
        <v>8</v>
      </c>
      <c r="C6" s="64">
        <v>4196</v>
      </c>
      <c r="D6" s="64">
        <v>81652.439999999988</v>
      </c>
      <c r="E6" s="6"/>
      <c r="F6" s="6">
        <v>3</v>
      </c>
      <c r="G6" s="2"/>
      <c r="H6" s="6">
        <v>2</v>
      </c>
      <c r="I6" s="2"/>
      <c r="J6" s="6">
        <v>0</v>
      </c>
      <c r="K6" s="25"/>
      <c r="L6" s="25"/>
      <c r="M6" s="25"/>
      <c r="N6" s="108">
        <f t="shared" si="0"/>
        <v>0</v>
      </c>
      <c r="O6" s="113"/>
    </row>
    <row r="7" spans="1:15" ht="14.25" x14ac:dyDescent="0.15">
      <c r="A7" s="112" t="s">
        <v>179</v>
      </c>
      <c r="B7" s="13" t="s">
        <v>120</v>
      </c>
      <c r="C7" s="64">
        <v>3114</v>
      </c>
      <c r="D7" s="64">
        <v>36550.951199999996</v>
      </c>
      <c r="E7" s="6"/>
      <c r="F7" s="6">
        <v>0</v>
      </c>
      <c r="G7" s="2"/>
      <c r="H7" s="6">
        <v>2</v>
      </c>
      <c r="I7" s="2"/>
      <c r="J7" s="6">
        <v>0</v>
      </c>
      <c r="K7" s="25"/>
      <c r="L7" s="25"/>
      <c r="M7" s="25"/>
      <c r="N7" s="108">
        <f t="shared" si="0"/>
        <v>0</v>
      </c>
      <c r="O7" s="113"/>
    </row>
    <row r="8" spans="1:15" ht="14.25" x14ac:dyDescent="0.15">
      <c r="A8" s="112" t="s">
        <v>179</v>
      </c>
      <c r="B8" s="13" t="s">
        <v>9</v>
      </c>
      <c r="C8" s="64">
        <v>10835</v>
      </c>
      <c r="D8" s="64">
        <v>145604.94</v>
      </c>
      <c r="E8" s="6"/>
      <c r="F8" s="6">
        <v>3</v>
      </c>
      <c r="G8" s="2"/>
      <c r="H8" s="6">
        <v>4</v>
      </c>
      <c r="I8" s="2"/>
      <c r="J8" s="6">
        <v>1</v>
      </c>
      <c r="K8" s="25"/>
      <c r="L8" s="25"/>
      <c r="M8" s="25"/>
      <c r="N8" s="108">
        <f t="shared" si="0"/>
        <v>0</v>
      </c>
      <c r="O8" s="113"/>
    </row>
    <row r="9" spans="1:15" ht="14.25" x14ac:dyDescent="0.15">
      <c r="A9" s="112" t="s">
        <v>179</v>
      </c>
      <c r="B9" s="13" t="s">
        <v>10</v>
      </c>
      <c r="C9" s="64">
        <v>2303</v>
      </c>
      <c r="D9" s="64">
        <v>37582.019999999997</v>
      </c>
      <c r="E9" s="6"/>
      <c r="F9" s="6">
        <v>1</v>
      </c>
      <c r="G9" s="2"/>
      <c r="H9" s="6">
        <v>1</v>
      </c>
      <c r="I9" s="2"/>
      <c r="J9" s="6">
        <v>0</v>
      </c>
      <c r="K9" s="25"/>
      <c r="L9" s="25"/>
      <c r="M9" s="25"/>
      <c r="N9" s="108">
        <f t="shared" si="0"/>
        <v>0</v>
      </c>
      <c r="O9" s="113"/>
    </row>
    <row r="10" spans="1:15" ht="14.25" x14ac:dyDescent="0.15">
      <c r="A10" s="112" t="s">
        <v>179</v>
      </c>
      <c r="B10" s="13" t="s">
        <v>119</v>
      </c>
      <c r="C10" s="64">
        <v>124</v>
      </c>
      <c r="D10" s="64">
        <v>2038.1999999999998</v>
      </c>
      <c r="E10" s="6"/>
      <c r="F10" s="6">
        <v>0</v>
      </c>
      <c r="G10" s="2"/>
      <c r="H10" s="6">
        <v>0</v>
      </c>
      <c r="I10" s="2"/>
      <c r="J10" s="6">
        <v>0</v>
      </c>
      <c r="K10" s="25"/>
      <c r="L10" s="25"/>
      <c r="M10" s="25"/>
      <c r="N10" s="108">
        <f t="shared" si="0"/>
        <v>0</v>
      </c>
      <c r="O10" s="113"/>
    </row>
    <row r="11" spans="1:15" ht="14.25" x14ac:dyDescent="0.15">
      <c r="A11" s="112" t="s">
        <v>179</v>
      </c>
      <c r="B11" s="13" t="s">
        <v>210</v>
      </c>
      <c r="C11" s="64">
        <v>20</v>
      </c>
      <c r="D11" s="64">
        <v>282</v>
      </c>
      <c r="E11" s="6"/>
      <c r="F11" s="6">
        <v>0</v>
      </c>
      <c r="G11" s="2"/>
      <c r="H11" s="6">
        <v>0</v>
      </c>
      <c r="I11" s="2"/>
      <c r="J11" s="6">
        <v>0</v>
      </c>
      <c r="K11" s="25"/>
      <c r="L11" s="25"/>
      <c r="M11" s="25"/>
      <c r="N11" s="108">
        <f t="shared" si="0"/>
        <v>0</v>
      </c>
      <c r="O11" s="113"/>
    </row>
    <row r="12" spans="1:15" ht="14.25" x14ac:dyDescent="0.15">
      <c r="A12" s="112" t="s">
        <v>179</v>
      </c>
      <c r="B12" s="13" t="s">
        <v>117</v>
      </c>
      <c r="C12" s="64">
        <v>1218</v>
      </c>
      <c r="D12" s="64">
        <v>19566.859199999999</v>
      </c>
      <c r="E12" s="6"/>
      <c r="F12" s="6">
        <v>0</v>
      </c>
      <c r="G12" s="2"/>
      <c r="H12" s="6">
        <v>0</v>
      </c>
      <c r="I12" s="2"/>
      <c r="J12" s="6">
        <v>0</v>
      </c>
      <c r="K12" s="25"/>
      <c r="L12" s="25"/>
      <c r="M12" s="25"/>
      <c r="N12" s="108">
        <f t="shared" si="0"/>
        <v>0</v>
      </c>
      <c r="O12" s="113"/>
    </row>
    <row r="13" spans="1:15" ht="14.25" x14ac:dyDescent="0.15">
      <c r="A13" s="112" t="s">
        <v>179</v>
      </c>
      <c r="B13" s="13" t="s">
        <v>202</v>
      </c>
      <c r="C13" s="64">
        <v>90</v>
      </c>
      <c r="D13" s="64">
        <v>1554</v>
      </c>
      <c r="E13" s="6"/>
      <c r="F13" s="6">
        <v>0</v>
      </c>
      <c r="G13" s="2"/>
      <c r="H13" s="6">
        <v>0</v>
      </c>
      <c r="I13" s="2"/>
      <c r="J13" s="6">
        <v>0</v>
      </c>
      <c r="K13" s="25"/>
      <c r="L13" s="25"/>
      <c r="M13" s="25"/>
      <c r="N13" s="108">
        <f t="shared" si="0"/>
        <v>0</v>
      </c>
      <c r="O13" s="113"/>
    </row>
    <row r="14" spans="1:15" ht="14.25" x14ac:dyDescent="0.15">
      <c r="A14" s="112" t="s">
        <v>179</v>
      </c>
      <c r="B14" s="13" t="s">
        <v>195</v>
      </c>
      <c r="C14" s="64">
        <v>425</v>
      </c>
      <c r="D14" s="64">
        <v>7774.6799999999994</v>
      </c>
      <c r="E14" s="6"/>
      <c r="F14" s="6">
        <v>0</v>
      </c>
      <c r="G14" s="2"/>
      <c r="H14" s="6">
        <v>0</v>
      </c>
      <c r="I14" s="2"/>
      <c r="J14" s="6">
        <v>0</v>
      </c>
      <c r="K14" s="25"/>
      <c r="L14" s="25"/>
      <c r="M14" s="25"/>
      <c r="N14" s="108">
        <f t="shared" si="0"/>
        <v>0</v>
      </c>
      <c r="O14" s="113"/>
    </row>
    <row r="15" spans="1:15" ht="14.25" x14ac:dyDescent="0.15">
      <c r="A15" s="112" t="s">
        <v>179</v>
      </c>
      <c r="B15" s="13" t="s">
        <v>211</v>
      </c>
      <c r="C15" s="64">
        <v>54</v>
      </c>
      <c r="D15" s="64">
        <v>696.12</v>
      </c>
      <c r="E15" s="6"/>
      <c r="F15" s="6">
        <v>0</v>
      </c>
      <c r="G15" s="2"/>
      <c r="H15" s="6">
        <v>0</v>
      </c>
      <c r="I15" s="2"/>
      <c r="J15" s="6">
        <v>0</v>
      </c>
      <c r="K15" s="25"/>
      <c r="L15" s="25"/>
      <c r="M15" s="25"/>
      <c r="N15" s="108">
        <f t="shared" si="0"/>
        <v>0</v>
      </c>
      <c r="O15" s="113"/>
    </row>
    <row r="16" spans="1:15" ht="14.25" x14ac:dyDescent="0.15">
      <c r="A16" s="112" t="s">
        <v>179</v>
      </c>
      <c r="B16" s="13" t="s">
        <v>212</v>
      </c>
      <c r="C16" s="64">
        <v>179</v>
      </c>
      <c r="D16" s="64">
        <v>3319.7999999999997</v>
      </c>
      <c r="E16" s="6"/>
      <c r="F16" s="6">
        <v>0</v>
      </c>
      <c r="G16" s="2"/>
      <c r="H16" s="6">
        <v>0</v>
      </c>
      <c r="I16" s="2"/>
      <c r="J16" s="6">
        <v>0</v>
      </c>
      <c r="K16" s="25"/>
      <c r="L16" s="25"/>
      <c r="M16" s="25"/>
      <c r="N16" s="108">
        <f t="shared" si="0"/>
        <v>0</v>
      </c>
      <c r="O16" s="113"/>
    </row>
    <row r="17" spans="1:15" ht="14.25" x14ac:dyDescent="0.15">
      <c r="A17" s="112" t="s">
        <v>179</v>
      </c>
      <c r="B17" s="13" t="s">
        <v>197</v>
      </c>
      <c r="C17" s="64">
        <v>29</v>
      </c>
      <c r="D17" s="64">
        <v>472.79999999999995</v>
      </c>
      <c r="E17" s="6"/>
      <c r="F17" s="6">
        <v>0</v>
      </c>
      <c r="G17" s="2"/>
      <c r="H17" s="6">
        <v>0</v>
      </c>
      <c r="I17" s="2"/>
      <c r="J17" s="6">
        <v>0</v>
      </c>
      <c r="K17" s="25"/>
      <c r="L17" s="25"/>
      <c r="M17" s="25"/>
      <c r="N17" s="108">
        <f t="shared" si="0"/>
        <v>0</v>
      </c>
      <c r="O17" s="113"/>
    </row>
    <row r="18" spans="1:15" ht="14.25" x14ac:dyDescent="0.15">
      <c r="A18" s="112" t="s">
        <v>179</v>
      </c>
      <c r="B18" s="13" t="s">
        <v>82</v>
      </c>
      <c r="C18" s="64">
        <v>308</v>
      </c>
      <c r="D18" s="64">
        <v>4248.9599999999991</v>
      </c>
      <c r="E18" s="6"/>
      <c r="F18" s="6">
        <v>0</v>
      </c>
      <c r="G18" s="2"/>
      <c r="H18" s="6">
        <v>0</v>
      </c>
      <c r="I18" s="2"/>
      <c r="J18" s="6">
        <v>0</v>
      </c>
      <c r="K18" s="25"/>
      <c r="L18" s="25"/>
      <c r="M18" s="25"/>
      <c r="N18" s="108">
        <f t="shared" si="0"/>
        <v>0</v>
      </c>
      <c r="O18" s="113"/>
    </row>
    <row r="19" spans="1:15" ht="14.25" x14ac:dyDescent="0.15">
      <c r="A19" s="112" t="s">
        <v>179</v>
      </c>
      <c r="B19" s="13" t="s">
        <v>213</v>
      </c>
      <c r="C19" s="64">
        <v>628</v>
      </c>
      <c r="D19" s="64">
        <v>11939.640000000001</v>
      </c>
      <c r="E19" s="6"/>
      <c r="F19" s="6">
        <v>0</v>
      </c>
      <c r="G19" s="2"/>
      <c r="H19" s="6">
        <v>0</v>
      </c>
      <c r="I19" s="2"/>
      <c r="J19" s="6">
        <v>0</v>
      </c>
      <c r="K19" s="25"/>
      <c r="L19" s="25"/>
      <c r="M19" s="25"/>
      <c r="N19" s="108">
        <f t="shared" si="0"/>
        <v>0</v>
      </c>
      <c r="O19" s="113"/>
    </row>
    <row r="20" spans="1:15" ht="14.25" x14ac:dyDescent="0.15">
      <c r="A20" s="112" t="s">
        <v>179</v>
      </c>
      <c r="B20" s="14" t="s">
        <v>11</v>
      </c>
      <c r="C20" s="64">
        <v>419</v>
      </c>
      <c r="D20" s="64">
        <v>7084.079999999999</v>
      </c>
      <c r="E20" s="6"/>
      <c r="F20" s="6">
        <v>0</v>
      </c>
      <c r="G20" s="2"/>
      <c r="H20" s="6">
        <v>0</v>
      </c>
      <c r="I20" s="2"/>
      <c r="J20" s="6">
        <v>0</v>
      </c>
      <c r="K20" s="25"/>
      <c r="L20" s="25"/>
      <c r="M20" s="25"/>
      <c r="N20" s="108">
        <f t="shared" si="0"/>
        <v>0</v>
      </c>
      <c r="O20" s="113"/>
    </row>
    <row r="21" spans="1:15" ht="14.25" x14ac:dyDescent="0.15">
      <c r="A21" s="112" t="s">
        <v>179</v>
      </c>
      <c r="B21" s="14" t="s">
        <v>118</v>
      </c>
      <c r="C21" s="64">
        <v>879</v>
      </c>
      <c r="D21" s="64">
        <v>15491.159999999998</v>
      </c>
      <c r="E21" s="6"/>
      <c r="F21" s="6">
        <v>0</v>
      </c>
      <c r="G21" s="2"/>
      <c r="H21" s="6">
        <v>0</v>
      </c>
      <c r="I21" s="2"/>
      <c r="J21" s="6">
        <v>0</v>
      </c>
      <c r="K21" s="25"/>
      <c r="L21" s="25"/>
      <c r="M21" s="25"/>
      <c r="N21" s="108">
        <f t="shared" si="0"/>
        <v>0</v>
      </c>
      <c r="O21" s="113"/>
    </row>
    <row r="22" spans="1:15" ht="14.25" x14ac:dyDescent="0.15">
      <c r="A22" s="112" t="s">
        <v>179</v>
      </c>
      <c r="B22" s="14" t="s">
        <v>12</v>
      </c>
      <c r="C22" s="64">
        <v>10377</v>
      </c>
      <c r="D22" s="64">
        <v>183281.64</v>
      </c>
      <c r="E22" s="6"/>
      <c r="F22" s="6">
        <v>2</v>
      </c>
      <c r="G22" s="2"/>
      <c r="H22" s="6">
        <v>2</v>
      </c>
      <c r="I22" s="2"/>
      <c r="J22" s="6">
        <v>1</v>
      </c>
      <c r="K22" s="25"/>
      <c r="L22" s="25"/>
      <c r="M22" s="25"/>
      <c r="N22" s="108">
        <f t="shared" si="0"/>
        <v>0</v>
      </c>
      <c r="O22" s="113"/>
    </row>
    <row r="23" spans="1:15" ht="14.25" x14ac:dyDescent="0.15">
      <c r="A23" s="112" t="s">
        <v>179</v>
      </c>
      <c r="B23" s="14" t="s">
        <v>116</v>
      </c>
      <c r="C23" s="64">
        <v>5255</v>
      </c>
      <c r="D23" s="64">
        <v>70685.399999999994</v>
      </c>
      <c r="E23" s="6"/>
      <c r="F23" s="6">
        <v>0</v>
      </c>
      <c r="G23" s="2"/>
      <c r="H23" s="6">
        <v>0</v>
      </c>
      <c r="I23" s="2"/>
      <c r="J23" s="6">
        <v>0</v>
      </c>
      <c r="K23" s="25"/>
      <c r="L23" s="25"/>
      <c r="M23" s="25"/>
      <c r="N23" s="108">
        <f t="shared" si="0"/>
        <v>0</v>
      </c>
      <c r="O23" s="113"/>
    </row>
    <row r="24" spans="1:15" ht="14.25" x14ac:dyDescent="0.15">
      <c r="A24" s="112" t="s">
        <v>179</v>
      </c>
      <c r="B24" s="14" t="s">
        <v>13</v>
      </c>
      <c r="C24" s="64">
        <v>1451</v>
      </c>
      <c r="D24" s="64">
        <v>25848.240000000002</v>
      </c>
      <c r="E24" s="6"/>
      <c r="F24" s="6">
        <v>0</v>
      </c>
      <c r="G24" s="2"/>
      <c r="H24" s="6">
        <v>0</v>
      </c>
      <c r="I24" s="2"/>
      <c r="J24" s="6">
        <v>0</v>
      </c>
      <c r="K24" s="25"/>
      <c r="L24" s="25"/>
      <c r="M24" s="25"/>
      <c r="N24" s="108">
        <f t="shared" si="0"/>
        <v>0</v>
      </c>
      <c r="O24" s="113"/>
    </row>
    <row r="25" spans="1:15" ht="14.25" x14ac:dyDescent="0.15">
      <c r="A25" s="112" t="s">
        <v>179</v>
      </c>
      <c r="B25" s="14" t="s">
        <v>14</v>
      </c>
      <c r="C25" s="64">
        <v>3934</v>
      </c>
      <c r="D25" s="64">
        <v>53941.560000000005</v>
      </c>
      <c r="E25" s="6"/>
      <c r="F25" s="6">
        <v>0</v>
      </c>
      <c r="G25" s="2"/>
      <c r="H25" s="6">
        <v>0</v>
      </c>
      <c r="I25" s="2"/>
      <c r="J25" s="6">
        <v>0</v>
      </c>
      <c r="K25" s="25"/>
      <c r="L25" s="25"/>
      <c r="M25" s="25"/>
      <c r="N25" s="108">
        <f t="shared" si="0"/>
        <v>0</v>
      </c>
      <c r="O25" s="113"/>
    </row>
    <row r="26" spans="1:15" ht="14.25" x14ac:dyDescent="0.15">
      <c r="A26" s="112" t="s">
        <v>179</v>
      </c>
      <c r="B26" s="14" t="s">
        <v>15</v>
      </c>
      <c r="C26" s="64">
        <v>140</v>
      </c>
      <c r="D26" s="64">
        <v>2460</v>
      </c>
      <c r="E26" s="6"/>
      <c r="F26" s="6">
        <v>0</v>
      </c>
      <c r="G26" s="2"/>
      <c r="H26" s="6">
        <v>0</v>
      </c>
      <c r="I26" s="2"/>
      <c r="J26" s="6">
        <v>0</v>
      </c>
      <c r="K26" s="25"/>
      <c r="L26" s="25"/>
      <c r="M26" s="25"/>
      <c r="N26" s="108">
        <f t="shared" si="0"/>
        <v>0</v>
      </c>
      <c r="O26" s="113"/>
    </row>
    <row r="27" spans="1:15" ht="14.25" x14ac:dyDescent="0.15">
      <c r="A27" s="112" t="s">
        <v>214</v>
      </c>
      <c r="B27" s="14" t="s">
        <v>16</v>
      </c>
      <c r="C27" s="64">
        <v>180</v>
      </c>
      <c r="D27" s="64">
        <v>3780</v>
      </c>
      <c r="E27" s="6"/>
      <c r="F27" s="6">
        <v>0</v>
      </c>
      <c r="G27" s="2"/>
      <c r="H27" s="6">
        <v>0</v>
      </c>
      <c r="I27" s="2"/>
      <c r="J27" s="6">
        <v>0</v>
      </c>
      <c r="K27" s="25"/>
      <c r="L27" s="25"/>
      <c r="M27" s="25"/>
      <c r="N27" s="108">
        <f t="shared" si="0"/>
        <v>0</v>
      </c>
      <c r="O27" s="113"/>
    </row>
    <row r="28" spans="1:15" ht="14.25" x14ac:dyDescent="0.15">
      <c r="A28" s="112" t="s">
        <v>215</v>
      </c>
      <c r="B28" s="14" t="s">
        <v>84</v>
      </c>
      <c r="C28" s="64">
        <v>11527</v>
      </c>
      <c r="D28" s="64">
        <v>142535.80799999993</v>
      </c>
      <c r="E28" s="6"/>
      <c r="F28" s="6">
        <v>0</v>
      </c>
      <c r="G28" s="2"/>
      <c r="H28" s="6">
        <v>2</v>
      </c>
      <c r="I28" s="2"/>
      <c r="J28" s="6">
        <v>1</v>
      </c>
      <c r="K28" s="25"/>
      <c r="L28" s="25"/>
      <c r="M28" s="25"/>
      <c r="N28" s="108">
        <f t="shared" si="0"/>
        <v>0</v>
      </c>
      <c r="O28" s="113"/>
    </row>
    <row r="29" spans="1:15" ht="14.25" x14ac:dyDescent="0.15">
      <c r="A29" s="112" t="s">
        <v>215</v>
      </c>
      <c r="B29" s="14" t="s">
        <v>121</v>
      </c>
      <c r="C29" s="64">
        <v>375</v>
      </c>
      <c r="D29" s="64">
        <v>3999.7200000000003</v>
      </c>
      <c r="E29" s="6"/>
      <c r="F29" s="6">
        <v>0</v>
      </c>
      <c r="G29" s="2"/>
      <c r="H29" s="6">
        <v>0</v>
      </c>
      <c r="I29" s="2"/>
      <c r="J29" s="6">
        <v>0</v>
      </c>
      <c r="K29" s="25"/>
      <c r="L29" s="25"/>
      <c r="M29" s="25"/>
      <c r="N29" s="108">
        <f t="shared" si="0"/>
        <v>0</v>
      </c>
      <c r="O29" s="113"/>
    </row>
    <row r="30" spans="1:15" ht="14.25" x14ac:dyDescent="0.15">
      <c r="A30" s="112" t="s">
        <v>215</v>
      </c>
      <c r="B30" s="14" t="s">
        <v>122</v>
      </c>
      <c r="C30" s="64">
        <v>2360</v>
      </c>
      <c r="D30" s="64">
        <v>27227.819999999996</v>
      </c>
      <c r="E30" s="6"/>
      <c r="F30" s="6">
        <v>0</v>
      </c>
      <c r="G30" s="2"/>
      <c r="H30" s="6">
        <v>0</v>
      </c>
      <c r="I30" s="2"/>
      <c r="J30" s="6">
        <v>0</v>
      </c>
      <c r="K30" s="25"/>
      <c r="L30" s="25"/>
      <c r="M30" s="25"/>
      <c r="N30" s="108">
        <f t="shared" si="0"/>
        <v>0</v>
      </c>
      <c r="O30" s="113"/>
    </row>
    <row r="31" spans="1:15" ht="14.25" x14ac:dyDescent="0.15">
      <c r="A31" s="112" t="s">
        <v>180</v>
      </c>
      <c r="B31" s="14" t="s">
        <v>216</v>
      </c>
      <c r="C31" s="64">
        <v>154</v>
      </c>
      <c r="D31" s="64">
        <v>2232.2999999999997</v>
      </c>
      <c r="E31" s="6"/>
      <c r="F31" s="6">
        <v>0</v>
      </c>
      <c r="G31" s="2"/>
      <c r="H31" s="6">
        <v>0</v>
      </c>
      <c r="I31" s="2"/>
      <c r="J31" s="6">
        <v>0</v>
      </c>
      <c r="K31" s="25"/>
      <c r="L31" s="25"/>
      <c r="M31" s="25"/>
      <c r="N31" s="108">
        <f t="shared" si="0"/>
        <v>0</v>
      </c>
      <c r="O31" s="113"/>
    </row>
    <row r="32" spans="1:15" ht="14.25" x14ac:dyDescent="0.15">
      <c r="A32" s="112" t="s">
        <v>180</v>
      </c>
      <c r="B32" s="14" t="s">
        <v>217</v>
      </c>
      <c r="C32" s="64">
        <v>34</v>
      </c>
      <c r="D32" s="64">
        <v>585.6</v>
      </c>
      <c r="E32" s="6"/>
      <c r="F32" s="6">
        <v>0</v>
      </c>
      <c r="G32" s="2"/>
      <c r="H32" s="6">
        <v>0</v>
      </c>
      <c r="I32" s="2"/>
      <c r="J32" s="6">
        <v>0</v>
      </c>
      <c r="K32" s="25"/>
      <c r="L32" s="25"/>
      <c r="M32" s="25"/>
      <c r="N32" s="108">
        <f t="shared" si="0"/>
        <v>0</v>
      </c>
      <c r="O32" s="113"/>
    </row>
    <row r="33" spans="1:15" ht="14.25" x14ac:dyDescent="0.15">
      <c r="A33" s="112" t="s">
        <v>180</v>
      </c>
      <c r="B33" s="14" t="s">
        <v>145</v>
      </c>
      <c r="C33" s="64">
        <v>166</v>
      </c>
      <c r="D33" s="64">
        <v>1305.3</v>
      </c>
      <c r="E33" s="6"/>
      <c r="F33" s="6">
        <v>0</v>
      </c>
      <c r="G33" s="2"/>
      <c r="H33" s="6">
        <v>0</v>
      </c>
      <c r="I33" s="2"/>
      <c r="J33" s="6">
        <v>0</v>
      </c>
      <c r="K33" s="25"/>
      <c r="L33" s="25"/>
      <c r="M33" s="25"/>
      <c r="N33" s="108">
        <f t="shared" si="0"/>
        <v>0</v>
      </c>
      <c r="O33" s="113"/>
    </row>
    <row r="34" spans="1:15" ht="14.25" x14ac:dyDescent="0.15">
      <c r="A34" s="112" t="s">
        <v>180</v>
      </c>
      <c r="B34" s="14" t="s">
        <v>218</v>
      </c>
      <c r="C34" s="64">
        <v>2245</v>
      </c>
      <c r="D34" s="64">
        <v>29523.403199999997</v>
      </c>
      <c r="E34" s="6"/>
      <c r="F34" s="6">
        <v>0</v>
      </c>
      <c r="G34" s="2"/>
      <c r="H34" s="6">
        <v>0</v>
      </c>
      <c r="I34" s="2"/>
      <c r="J34" s="6">
        <v>0</v>
      </c>
      <c r="K34" s="25"/>
      <c r="L34" s="25"/>
      <c r="M34" s="25"/>
      <c r="N34" s="108">
        <f t="shared" si="0"/>
        <v>0</v>
      </c>
      <c r="O34" s="113"/>
    </row>
    <row r="35" spans="1:15" ht="14.25" x14ac:dyDescent="0.15">
      <c r="A35" s="112" t="s">
        <v>180</v>
      </c>
      <c r="B35" s="14" t="s">
        <v>219</v>
      </c>
      <c r="C35" s="64">
        <v>29</v>
      </c>
      <c r="D35" s="64">
        <v>240</v>
      </c>
      <c r="E35" s="6"/>
      <c r="F35" s="6">
        <v>0</v>
      </c>
      <c r="G35" s="2"/>
      <c r="H35" s="6">
        <v>0</v>
      </c>
      <c r="I35" s="2"/>
      <c r="J35" s="6">
        <v>0</v>
      </c>
      <c r="K35" s="25"/>
      <c r="L35" s="25"/>
      <c r="M35" s="25"/>
      <c r="N35" s="108">
        <f t="shared" si="0"/>
        <v>0</v>
      </c>
      <c r="O35" s="113"/>
    </row>
    <row r="36" spans="1:15" ht="14.25" x14ac:dyDescent="0.15">
      <c r="A36" s="112" t="s">
        <v>180</v>
      </c>
      <c r="B36" s="13" t="s">
        <v>220</v>
      </c>
      <c r="C36" s="64">
        <v>18</v>
      </c>
      <c r="D36" s="64">
        <v>180</v>
      </c>
      <c r="E36" s="6"/>
      <c r="F36" s="6">
        <v>0</v>
      </c>
      <c r="G36" s="2"/>
      <c r="H36" s="6">
        <v>0</v>
      </c>
      <c r="I36" s="2"/>
      <c r="J36" s="6">
        <v>0</v>
      </c>
      <c r="K36" s="25"/>
      <c r="L36" s="25"/>
      <c r="M36" s="25"/>
      <c r="N36" s="108">
        <f t="shared" si="0"/>
        <v>0</v>
      </c>
      <c r="O36" s="113"/>
    </row>
    <row r="37" spans="1:15" ht="14.25" x14ac:dyDescent="0.15">
      <c r="A37" s="112" t="s">
        <v>180</v>
      </c>
      <c r="B37" s="13" t="s">
        <v>221</v>
      </c>
      <c r="C37" s="64">
        <v>96</v>
      </c>
      <c r="D37" s="64">
        <v>960</v>
      </c>
      <c r="E37" s="6"/>
      <c r="F37" s="6">
        <v>0</v>
      </c>
      <c r="G37" s="2"/>
      <c r="H37" s="6">
        <v>0</v>
      </c>
      <c r="I37" s="2"/>
      <c r="J37" s="6">
        <v>0</v>
      </c>
      <c r="K37" s="25"/>
      <c r="L37" s="25"/>
      <c r="M37" s="25"/>
      <c r="N37" s="108">
        <f t="shared" si="0"/>
        <v>0</v>
      </c>
      <c r="O37" s="113"/>
    </row>
    <row r="38" spans="1:15" ht="14.25" x14ac:dyDescent="0.15">
      <c r="A38" s="112" t="s">
        <v>180</v>
      </c>
      <c r="B38" s="13" t="s">
        <v>222</v>
      </c>
      <c r="C38" s="64">
        <v>4</v>
      </c>
      <c r="D38" s="64">
        <v>180</v>
      </c>
      <c r="E38" s="6"/>
      <c r="F38" s="6">
        <v>0</v>
      </c>
      <c r="G38" s="2"/>
      <c r="H38" s="6">
        <v>0</v>
      </c>
      <c r="I38" s="2"/>
      <c r="J38" s="6">
        <v>0</v>
      </c>
      <c r="K38" s="25"/>
      <c r="L38" s="25"/>
      <c r="M38" s="25"/>
      <c r="N38" s="108">
        <f t="shared" si="0"/>
        <v>0</v>
      </c>
      <c r="O38" s="113"/>
    </row>
    <row r="39" spans="1:15" ht="14.25" x14ac:dyDescent="0.15">
      <c r="A39" s="112" t="s">
        <v>180</v>
      </c>
      <c r="B39" s="13" t="s">
        <v>201</v>
      </c>
      <c r="C39" s="64">
        <v>558</v>
      </c>
      <c r="D39" s="64">
        <v>7272.0599999999986</v>
      </c>
      <c r="E39" s="6"/>
      <c r="F39" s="6">
        <v>0</v>
      </c>
      <c r="G39" s="2"/>
      <c r="H39" s="6">
        <v>0</v>
      </c>
      <c r="I39" s="2"/>
      <c r="J39" s="6">
        <v>0</v>
      </c>
      <c r="K39" s="25"/>
      <c r="L39" s="25"/>
      <c r="M39" s="25"/>
      <c r="N39" s="108">
        <f t="shared" si="0"/>
        <v>0</v>
      </c>
      <c r="O39" s="113"/>
    </row>
    <row r="40" spans="1:15" ht="14.25" x14ac:dyDescent="0.15">
      <c r="A40" s="112" t="s">
        <v>180</v>
      </c>
      <c r="B40" s="13" t="s">
        <v>223</v>
      </c>
      <c r="C40" s="64">
        <v>750</v>
      </c>
      <c r="D40" s="64">
        <v>9535.5</v>
      </c>
      <c r="E40" s="6"/>
      <c r="F40" s="6">
        <v>0</v>
      </c>
      <c r="G40" s="2"/>
      <c r="H40" s="6">
        <v>0</v>
      </c>
      <c r="I40" s="2"/>
      <c r="J40" s="6">
        <v>0</v>
      </c>
      <c r="K40" s="25"/>
      <c r="L40" s="25"/>
      <c r="M40" s="25"/>
      <c r="N40" s="108">
        <f t="shared" si="0"/>
        <v>0</v>
      </c>
      <c r="O40" s="113"/>
    </row>
    <row r="41" spans="1:15" ht="14.25" x14ac:dyDescent="0.15">
      <c r="A41" s="112" t="s">
        <v>180</v>
      </c>
      <c r="B41" s="13" t="s">
        <v>224</v>
      </c>
      <c r="C41" s="64">
        <v>6</v>
      </c>
      <c r="D41" s="64">
        <v>60</v>
      </c>
      <c r="E41" s="6"/>
      <c r="F41" s="6">
        <v>0</v>
      </c>
      <c r="G41" s="2"/>
      <c r="H41" s="6">
        <v>0</v>
      </c>
      <c r="I41" s="2"/>
      <c r="J41" s="6">
        <v>0</v>
      </c>
      <c r="K41" s="25"/>
      <c r="L41" s="25"/>
      <c r="M41" s="25"/>
      <c r="N41" s="108">
        <f t="shared" si="0"/>
        <v>0</v>
      </c>
      <c r="O41" s="113"/>
    </row>
    <row r="42" spans="1:15" ht="14.25" x14ac:dyDescent="0.15">
      <c r="A42" s="112" t="s">
        <v>180</v>
      </c>
      <c r="B42" s="13" t="s">
        <v>225</v>
      </c>
      <c r="C42" s="64">
        <v>14</v>
      </c>
      <c r="D42" s="64">
        <v>156</v>
      </c>
      <c r="E42" s="6"/>
      <c r="F42" s="6">
        <v>0</v>
      </c>
      <c r="G42" s="2"/>
      <c r="H42" s="6">
        <v>0</v>
      </c>
      <c r="I42" s="2"/>
      <c r="J42" s="6">
        <v>0</v>
      </c>
      <c r="K42" s="25"/>
      <c r="L42" s="25"/>
      <c r="M42" s="25"/>
      <c r="N42" s="108">
        <f t="shared" si="0"/>
        <v>0</v>
      </c>
      <c r="O42" s="113"/>
    </row>
    <row r="43" spans="1:15" ht="14.25" x14ac:dyDescent="0.15">
      <c r="A43" s="112" t="s">
        <v>180</v>
      </c>
      <c r="B43" s="13" t="s">
        <v>226</v>
      </c>
      <c r="C43" s="64">
        <v>17</v>
      </c>
      <c r="D43" s="64">
        <v>240</v>
      </c>
      <c r="E43" s="6"/>
      <c r="F43" s="6">
        <v>0</v>
      </c>
      <c r="G43" s="2"/>
      <c r="H43" s="6">
        <v>0</v>
      </c>
      <c r="I43" s="2"/>
      <c r="J43" s="6">
        <v>0</v>
      </c>
      <c r="K43" s="25"/>
      <c r="L43" s="25"/>
      <c r="M43" s="25"/>
      <c r="N43" s="108">
        <f t="shared" si="0"/>
        <v>0</v>
      </c>
      <c r="O43" s="113"/>
    </row>
    <row r="44" spans="1:15" ht="14.25" x14ac:dyDescent="0.15">
      <c r="A44" s="112" t="s">
        <v>180</v>
      </c>
      <c r="B44" s="13" t="s">
        <v>124</v>
      </c>
      <c r="C44" s="64">
        <v>1083</v>
      </c>
      <c r="D44" s="64">
        <v>14006.1</v>
      </c>
      <c r="E44" s="6"/>
      <c r="F44" s="6">
        <v>0</v>
      </c>
      <c r="G44" s="2"/>
      <c r="H44" s="6">
        <v>0</v>
      </c>
      <c r="I44" s="2"/>
      <c r="J44" s="6">
        <v>0</v>
      </c>
      <c r="K44" s="25"/>
      <c r="L44" s="25"/>
      <c r="M44" s="25"/>
      <c r="N44" s="108">
        <f t="shared" si="0"/>
        <v>0</v>
      </c>
      <c r="O44" s="113"/>
    </row>
    <row r="45" spans="1:15" ht="14.25" x14ac:dyDescent="0.15">
      <c r="A45" s="112" t="s">
        <v>180</v>
      </c>
      <c r="B45" s="14" t="s">
        <v>157</v>
      </c>
      <c r="C45" s="64">
        <v>34</v>
      </c>
      <c r="D45" s="64">
        <v>188.15999999999997</v>
      </c>
      <c r="E45" s="6"/>
      <c r="F45" s="6">
        <v>0</v>
      </c>
      <c r="G45" s="2"/>
      <c r="H45" s="6">
        <v>0</v>
      </c>
      <c r="I45" s="2"/>
      <c r="J45" s="6">
        <v>0</v>
      </c>
      <c r="K45" s="25"/>
      <c r="L45" s="25"/>
      <c r="M45" s="25"/>
      <c r="N45" s="108">
        <f t="shared" si="0"/>
        <v>0</v>
      </c>
      <c r="O45" s="113"/>
    </row>
    <row r="46" spans="1:15" ht="14.25" x14ac:dyDescent="0.15">
      <c r="A46" s="112" t="s">
        <v>180</v>
      </c>
      <c r="B46" s="14" t="s">
        <v>227</v>
      </c>
      <c r="C46" s="64">
        <v>6</v>
      </c>
      <c r="D46" s="64">
        <v>60</v>
      </c>
      <c r="E46" s="6"/>
      <c r="F46" s="6">
        <v>0</v>
      </c>
      <c r="G46" s="2"/>
      <c r="H46" s="6">
        <v>0</v>
      </c>
      <c r="I46" s="2"/>
      <c r="J46" s="6">
        <v>0</v>
      </c>
      <c r="K46" s="25"/>
      <c r="L46" s="25"/>
      <c r="M46" s="25"/>
      <c r="N46" s="108">
        <f t="shared" si="0"/>
        <v>0</v>
      </c>
      <c r="O46" s="113"/>
    </row>
    <row r="47" spans="1:15" ht="14.25" x14ac:dyDescent="0.15">
      <c r="A47" s="112" t="s">
        <v>180</v>
      </c>
      <c r="B47" s="14" t="s">
        <v>228</v>
      </c>
      <c r="C47" s="64">
        <v>84</v>
      </c>
      <c r="D47" s="64">
        <v>470.4</v>
      </c>
      <c r="E47" s="6"/>
      <c r="F47" s="6">
        <v>0</v>
      </c>
      <c r="G47" s="2"/>
      <c r="H47" s="6">
        <v>0</v>
      </c>
      <c r="I47" s="2"/>
      <c r="J47" s="6">
        <v>0</v>
      </c>
      <c r="K47" s="25"/>
      <c r="L47" s="25"/>
      <c r="M47" s="25"/>
      <c r="N47" s="108">
        <f t="shared" si="0"/>
        <v>0</v>
      </c>
      <c r="O47" s="113"/>
    </row>
    <row r="48" spans="1:15" ht="14.25" x14ac:dyDescent="0.15">
      <c r="A48" s="112" t="s">
        <v>180</v>
      </c>
      <c r="B48" s="14" t="s">
        <v>229</v>
      </c>
      <c r="C48" s="64">
        <v>140</v>
      </c>
      <c r="D48" s="64">
        <v>624</v>
      </c>
      <c r="E48" s="6"/>
      <c r="F48" s="6">
        <v>0</v>
      </c>
      <c r="G48" s="2"/>
      <c r="H48" s="6">
        <v>0</v>
      </c>
      <c r="I48" s="2"/>
      <c r="J48" s="6">
        <v>0</v>
      </c>
      <c r="K48" s="25"/>
      <c r="L48" s="25"/>
      <c r="M48" s="25"/>
      <c r="N48" s="108">
        <f t="shared" si="0"/>
        <v>0</v>
      </c>
      <c r="O48" s="113"/>
    </row>
    <row r="49" spans="1:15" ht="14.25" x14ac:dyDescent="0.15">
      <c r="A49" s="112" t="s">
        <v>180</v>
      </c>
      <c r="B49" s="14" t="s">
        <v>20</v>
      </c>
      <c r="C49" s="64">
        <v>19063</v>
      </c>
      <c r="D49" s="64">
        <v>254667.19920000003</v>
      </c>
      <c r="E49" s="6"/>
      <c r="F49" s="6">
        <v>5</v>
      </c>
      <c r="G49" s="2"/>
      <c r="H49" s="6">
        <v>5</v>
      </c>
      <c r="I49" s="2"/>
      <c r="J49" s="6">
        <v>1</v>
      </c>
      <c r="K49" s="25"/>
      <c r="L49" s="25"/>
      <c r="M49" s="25"/>
      <c r="N49" s="108">
        <f t="shared" si="0"/>
        <v>0</v>
      </c>
      <c r="O49" s="113"/>
    </row>
    <row r="50" spans="1:15" ht="14.25" x14ac:dyDescent="0.15">
      <c r="A50" s="112" t="s">
        <v>180</v>
      </c>
      <c r="B50" s="14" t="s">
        <v>230</v>
      </c>
      <c r="C50" s="64">
        <v>48</v>
      </c>
      <c r="D50" s="64">
        <v>300</v>
      </c>
      <c r="E50" s="6"/>
      <c r="F50" s="6">
        <v>0</v>
      </c>
      <c r="G50" s="2"/>
      <c r="H50" s="6">
        <v>0</v>
      </c>
      <c r="I50" s="2"/>
      <c r="J50" s="6">
        <v>0</v>
      </c>
      <c r="K50" s="25"/>
      <c r="L50" s="25"/>
      <c r="M50" s="25"/>
      <c r="N50" s="108">
        <f t="shared" si="0"/>
        <v>0</v>
      </c>
      <c r="O50" s="113"/>
    </row>
    <row r="51" spans="1:15" ht="14.25" x14ac:dyDescent="0.15">
      <c r="A51" s="112" t="s">
        <v>180</v>
      </c>
      <c r="B51" s="14" t="s">
        <v>231</v>
      </c>
      <c r="C51" s="64">
        <v>108</v>
      </c>
      <c r="D51" s="64">
        <v>1692</v>
      </c>
      <c r="E51" s="6"/>
      <c r="F51" s="6">
        <v>0</v>
      </c>
      <c r="G51" s="2"/>
      <c r="H51" s="6">
        <v>0</v>
      </c>
      <c r="I51" s="2"/>
      <c r="J51" s="6">
        <v>0</v>
      </c>
      <c r="K51" s="25"/>
      <c r="L51" s="25"/>
      <c r="M51" s="25"/>
      <c r="N51" s="108">
        <f t="shared" si="0"/>
        <v>0</v>
      </c>
      <c r="O51" s="113"/>
    </row>
    <row r="52" spans="1:15" ht="14.25" x14ac:dyDescent="0.15">
      <c r="A52" s="112" t="s">
        <v>180</v>
      </c>
      <c r="B52" s="13" t="s">
        <v>123</v>
      </c>
      <c r="C52" s="64">
        <v>862</v>
      </c>
      <c r="D52" s="64">
        <v>15624.619199999999</v>
      </c>
      <c r="E52" s="6"/>
      <c r="F52" s="6">
        <v>0</v>
      </c>
      <c r="G52" s="2"/>
      <c r="H52" s="6">
        <v>0</v>
      </c>
      <c r="I52" s="2"/>
      <c r="J52" s="6">
        <v>0</v>
      </c>
      <c r="K52" s="25"/>
      <c r="L52" s="25"/>
      <c r="M52" s="25"/>
      <c r="N52" s="108">
        <f t="shared" si="0"/>
        <v>0</v>
      </c>
      <c r="O52" s="113"/>
    </row>
    <row r="53" spans="1:15" ht="14.25" x14ac:dyDescent="0.15">
      <c r="A53" s="112" t="s">
        <v>180</v>
      </c>
      <c r="B53" s="14" t="s">
        <v>192</v>
      </c>
      <c r="C53" s="64">
        <v>100</v>
      </c>
      <c r="D53" s="64">
        <v>868.8</v>
      </c>
      <c r="E53" s="6"/>
      <c r="F53" s="6">
        <v>0</v>
      </c>
      <c r="G53" s="2"/>
      <c r="H53" s="6">
        <v>0</v>
      </c>
      <c r="I53" s="2"/>
      <c r="J53" s="6">
        <v>0</v>
      </c>
      <c r="K53" s="25"/>
      <c r="L53" s="25"/>
      <c r="M53" s="25"/>
      <c r="N53" s="108">
        <f t="shared" si="0"/>
        <v>0</v>
      </c>
      <c r="O53" s="113"/>
    </row>
    <row r="54" spans="1:15" ht="14.25" x14ac:dyDescent="0.15">
      <c r="A54" s="112" t="s">
        <v>180</v>
      </c>
      <c r="B54" s="14" t="s">
        <v>232</v>
      </c>
      <c r="C54" s="64">
        <v>6</v>
      </c>
      <c r="D54" s="64">
        <v>60</v>
      </c>
      <c r="E54" s="6"/>
      <c r="F54" s="6">
        <v>0</v>
      </c>
      <c r="G54" s="2"/>
      <c r="H54" s="6">
        <v>0</v>
      </c>
      <c r="I54" s="2"/>
      <c r="J54" s="6">
        <v>0</v>
      </c>
      <c r="K54" s="25"/>
      <c r="L54" s="25"/>
      <c r="M54" s="25"/>
      <c r="N54" s="108">
        <f t="shared" si="0"/>
        <v>0</v>
      </c>
      <c r="O54" s="113"/>
    </row>
    <row r="55" spans="1:15" ht="14.25" x14ac:dyDescent="0.15">
      <c r="A55" s="112" t="s">
        <v>180</v>
      </c>
      <c r="B55" s="14" t="s">
        <v>125</v>
      </c>
      <c r="C55" s="64">
        <v>1803</v>
      </c>
      <c r="D55" s="64">
        <v>23577.24</v>
      </c>
      <c r="E55" s="6"/>
      <c r="F55" s="6">
        <v>0</v>
      </c>
      <c r="G55" s="2"/>
      <c r="H55" s="6">
        <v>0</v>
      </c>
      <c r="I55" s="2"/>
      <c r="J55" s="6">
        <v>0</v>
      </c>
      <c r="K55" s="25"/>
      <c r="L55" s="25"/>
      <c r="M55" s="25"/>
      <c r="N55" s="108">
        <f t="shared" si="0"/>
        <v>0</v>
      </c>
      <c r="O55" s="113"/>
    </row>
    <row r="56" spans="1:15" ht="14.25" x14ac:dyDescent="0.15">
      <c r="A56" s="112" t="s">
        <v>180</v>
      </c>
      <c r="B56" s="14" t="s">
        <v>233</v>
      </c>
      <c r="C56" s="64">
        <v>23</v>
      </c>
      <c r="D56" s="64">
        <v>240</v>
      </c>
      <c r="E56" s="6"/>
      <c r="F56" s="6">
        <v>0</v>
      </c>
      <c r="G56" s="2"/>
      <c r="H56" s="6">
        <v>0</v>
      </c>
      <c r="I56" s="2"/>
      <c r="J56" s="6">
        <v>0</v>
      </c>
      <c r="K56" s="25"/>
      <c r="L56" s="25"/>
      <c r="M56" s="25"/>
      <c r="N56" s="108">
        <f t="shared" si="0"/>
        <v>0</v>
      </c>
      <c r="O56" s="113"/>
    </row>
    <row r="57" spans="1:15" ht="14.25" x14ac:dyDescent="0.15">
      <c r="A57" s="112" t="s">
        <v>181</v>
      </c>
      <c r="B57" s="14" t="s">
        <v>139</v>
      </c>
      <c r="C57" s="64">
        <v>232</v>
      </c>
      <c r="D57" s="64">
        <v>3791.76</v>
      </c>
      <c r="E57" s="6"/>
      <c r="F57" s="6">
        <v>0</v>
      </c>
      <c r="G57" s="2"/>
      <c r="H57" s="6">
        <v>0</v>
      </c>
      <c r="I57" s="2"/>
      <c r="J57" s="6">
        <v>0</v>
      </c>
      <c r="K57" s="25"/>
      <c r="L57" s="25"/>
      <c r="M57" s="25"/>
      <c r="N57" s="108">
        <f t="shared" si="0"/>
        <v>0</v>
      </c>
      <c r="O57" s="113"/>
    </row>
    <row r="58" spans="1:15" ht="14.25" x14ac:dyDescent="0.15">
      <c r="A58" s="112" t="s">
        <v>181</v>
      </c>
      <c r="B58" s="13" t="s">
        <v>22</v>
      </c>
      <c r="C58" s="64">
        <v>3389</v>
      </c>
      <c r="D58" s="64">
        <v>49796.772000000004</v>
      </c>
      <c r="E58" s="6"/>
      <c r="F58" s="6">
        <v>1</v>
      </c>
      <c r="G58" s="2"/>
      <c r="H58" s="6">
        <v>2</v>
      </c>
      <c r="I58" s="2"/>
      <c r="J58" s="6">
        <v>0</v>
      </c>
      <c r="K58" s="25"/>
      <c r="L58" s="25"/>
      <c r="M58" s="25"/>
      <c r="N58" s="108">
        <f t="shared" si="0"/>
        <v>0</v>
      </c>
      <c r="O58" s="113"/>
    </row>
    <row r="59" spans="1:15" ht="14.25" x14ac:dyDescent="0.15">
      <c r="A59" s="112" t="s">
        <v>181</v>
      </c>
      <c r="B59" s="14" t="s">
        <v>23</v>
      </c>
      <c r="C59" s="64">
        <v>2484</v>
      </c>
      <c r="D59" s="64">
        <v>33297.839999999997</v>
      </c>
      <c r="E59" s="6"/>
      <c r="F59" s="6">
        <v>0</v>
      </c>
      <c r="G59" s="2"/>
      <c r="H59" s="6">
        <v>0</v>
      </c>
      <c r="I59" s="2"/>
      <c r="J59" s="6">
        <v>0</v>
      </c>
      <c r="K59" s="25"/>
      <c r="L59" s="25"/>
      <c r="M59" s="25"/>
      <c r="N59" s="108">
        <f t="shared" si="0"/>
        <v>0</v>
      </c>
      <c r="O59" s="113"/>
    </row>
    <row r="60" spans="1:15" ht="14.25" x14ac:dyDescent="0.15">
      <c r="A60" s="112" t="s">
        <v>181</v>
      </c>
      <c r="B60" s="13" t="s">
        <v>24</v>
      </c>
      <c r="C60" s="64">
        <v>550</v>
      </c>
      <c r="D60" s="64">
        <v>10186.679999999998</v>
      </c>
      <c r="E60" s="6"/>
      <c r="F60" s="6">
        <v>0</v>
      </c>
      <c r="G60" s="2"/>
      <c r="H60" s="6">
        <v>0</v>
      </c>
      <c r="I60" s="2"/>
      <c r="J60" s="6">
        <v>0</v>
      </c>
      <c r="K60" s="25"/>
      <c r="L60" s="25"/>
      <c r="M60" s="25"/>
      <c r="N60" s="108">
        <f t="shared" si="0"/>
        <v>0</v>
      </c>
      <c r="O60" s="113"/>
    </row>
    <row r="61" spans="1:15" ht="14.25" x14ac:dyDescent="0.15">
      <c r="A61" s="112" t="s">
        <v>181</v>
      </c>
      <c r="B61" s="13" t="s">
        <v>234</v>
      </c>
      <c r="C61" s="64">
        <v>12</v>
      </c>
      <c r="D61" s="64">
        <v>126</v>
      </c>
      <c r="E61" s="6"/>
      <c r="F61" s="6">
        <v>0</v>
      </c>
      <c r="G61" s="2"/>
      <c r="H61" s="6">
        <v>0</v>
      </c>
      <c r="I61" s="2"/>
      <c r="J61" s="6">
        <v>0</v>
      </c>
      <c r="K61" s="25"/>
      <c r="L61" s="25"/>
      <c r="M61" s="25"/>
      <c r="N61" s="108">
        <f t="shared" si="0"/>
        <v>0</v>
      </c>
      <c r="O61" s="113"/>
    </row>
    <row r="62" spans="1:15" ht="14.25" x14ac:dyDescent="0.15">
      <c r="A62" s="112" t="s">
        <v>181</v>
      </c>
      <c r="B62" s="14" t="s">
        <v>150</v>
      </c>
      <c r="C62" s="64">
        <v>455</v>
      </c>
      <c r="D62" s="64">
        <v>6437.28</v>
      </c>
      <c r="E62" s="6"/>
      <c r="F62" s="6">
        <v>0</v>
      </c>
      <c r="G62" s="2"/>
      <c r="H62" s="6">
        <v>0</v>
      </c>
      <c r="I62" s="2"/>
      <c r="J62" s="6">
        <v>0</v>
      </c>
      <c r="K62" s="25"/>
      <c r="L62" s="25"/>
      <c r="M62" s="25"/>
      <c r="N62" s="108">
        <f t="shared" si="0"/>
        <v>0</v>
      </c>
      <c r="O62" s="113"/>
    </row>
    <row r="63" spans="1:15" ht="14.25" x14ac:dyDescent="0.15">
      <c r="A63" s="112" t="s">
        <v>181</v>
      </c>
      <c r="B63" s="14" t="s">
        <v>235</v>
      </c>
      <c r="C63" s="64">
        <v>51</v>
      </c>
      <c r="D63" s="64">
        <v>914.4</v>
      </c>
      <c r="E63" s="6"/>
      <c r="F63" s="6">
        <v>0</v>
      </c>
      <c r="G63" s="2"/>
      <c r="H63" s="6">
        <v>0</v>
      </c>
      <c r="I63" s="2"/>
      <c r="J63" s="6">
        <v>0</v>
      </c>
      <c r="K63" s="25"/>
      <c r="L63" s="25"/>
      <c r="M63" s="25"/>
      <c r="N63" s="108">
        <f t="shared" si="0"/>
        <v>0</v>
      </c>
      <c r="O63" s="113"/>
    </row>
    <row r="64" spans="1:15" ht="14.25" x14ac:dyDescent="0.15">
      <c r="A64" s="112" t="s">
        <v>181</v>
      </c>
      <c r="B64" s="14" t="s">
        <v>25</v>
      </c>
      <c r="C64" s="64">
        <v>8660</v>
      </c>
      <c r="D64" s="64">
        <v>113977.55999999998</v>
      </c>
      <c r="E64" s="6"/>
      <c r="F64" s="6">
        <v>10</v>
      </c>
      <c r="G64" s="2"/>
      <c r="H64" s="6">
        <v>2</v>
      </c>
      <c r="I64" s="2"/>
      <c r="J64" s="6">
        <v>0</v>
      </c>
      <c r="K64" s="25"/>
      <c r="L64" s="25"/>
      <c r="M64" s="25"/>
      <c r="N64" s="108">
        <f t="shared" si="0"/>
        <v>0</v>
      </c>
      <c r="O64" s="113"/>
    </row>
    <row r="65" spans="1:15" ht="14.25" x14ac:dyDescent="0.15">
      <c r="A65" s="112" t="s">
        <v>181</v>
      </c>
      <c r="B65" s="14" t="s">
        <v>26</v>
      </c>
      <c r="C65" s="64">
        <v>4612</v>
      </c>
      <c r="D65" s="64">
        <v>61137.420000000006</v>
      </c>
      <c r="E65" s="6"/>
      <c r="F65" s="6">
        <v>1</v>
      </c>
      <c r="G65" s="2"/>
      <c r="H65" s="6">
        <v>2</v>
      </c>
      <c r="I65" s="2"/>
      <c r="J65" s="6">
        <v>0</v>
      </c>
      <c r="K65" s="25"/>
      <c r="L65" s="25"/>
      <c r="M65" s="25"/>
      <c r="N65" s="108">
        <f t="shared" si="0"/>
        <v>0</v>
      </c>
      <c r="O65" s="113"/>
    </row>
    <row r="66" spans="1:15" ht="14.25" x14ac:dyDescent="0.15">
      <c r="A66" s="112" t="s">
        <v>181</v>
      </c>
      <c r="B66" s="14" t="s">
        <v>236</v>
      </c>
      <c r="C66" s="64">
        <v>129</v>
      </c>
      <c r="D66" s="64">
        <v>2157.84</v>
      </c>
      <c r="E66" s="6"/>
      <c r="F66" s="6">
        <v>0</v>
      </c>
      <c r="G66" s="2"/>
      <c r="H66" s="6">
        <v>0</v>
      </c>
      <c r="I66" s="2"/>
      <c r="J66" s="6">
        <v>0</v>
      </c>
      <c r="K66" s="25"/>
      <c r="L66" s="25"/>
      <c r="M66" s="25"/>
      <c r="N66" s="108">
        <f t="shared" si="0"/>
        <v>0</v>
      </c>
      <c r="O66" s="113"/>
    </row>
    <row r="67" spans="1:15" ht="14.25" x14ac:dyDescent="0.15">
      <c r="A67" s="112" t="s">
        <v>181</v>
      </c>
      <c r="B67" s="14" t="s">
        <v>237</v>
      </c>
      <c r="C67" s="64">
        <v>126</v>
      </c>
      <c r="D67" s="64">
        <v>2466</v>
      </c>
      <c r="E67" s="6"/>
      <c r="F67" s="6">
        <v>0</v>
      </c>
      <c r="G67" s="2"/>
      <c r="H67" s="6">
        <v>0</v>
      </c>
      <c r="I67" s="2"/>
      <c r="J67" s="6">
        <v>0</v>
      </c>
      <c r="K67" s="25"/>
      <c r="L67" s="25"/>
      <c r="M67" s="25"/>
      <c r="N67" s="108">
        <f t="shared" si="0"/>
        <v>0</v>
      </c>
      <c r="O67" s="113"/>
    </row>
    <row r="68" spans="1:15" ht="14.25" x14ac:dyDescent="0.15">
      <c r="A68" s="112" t="s">
        <v>181</v>
      </c>
      <c r="B68" s="13" t="s">
        <v>27</v>
      </c>
      <c r="C68" s="64">
        <v>746</v>
      </c>
      <c r="D68" s="64">
        <v>13717.919999999998</v>
      </c>
      <c r="E68" s="6"/>
      <c r="F68" s="6">
        <v>0</v>
      </c>
      <c r="G68" s="2"/>
      <c r="H68" s="6">
        <v>0</v>
      </c>
      <c r="I68" s="2"/>
      <c r="J68" s="6">
        <v>0</v>
      </c>
      <c r="K68" s="25"/>
      <c r="L68" s="25"/>
      <c r="M68" s="25"/>
      <c r="N68" s="108">
        <f t="shared" si="0"/>
        <v>0</v>
      </c>
      <c r="O68" s="113"/>
    </row>
    <row r="69" spans="1:15" ht="14.25" x14ac:dyDescent="0.15">
      <c r="A69" s="112" t="s">
        <v>181</v>
      </c>
      <c r="B69" s="13" t="s">
        <v>28</v>
      </c>
      <c r="C69" s="64">
        <v>3798</v>
      </c>
      <c r="D69" s="64">
        <v>55569.720000000008</v>
      </c>
      <c r="E69" s="6"/>
      <c r="F69" s="6">
        <v>4</v>
      </c>
      <c r="G69" s="2"/>
      <c r="H69" s="6">
        <v>1</v>
      </c>
      <c r="I69" s="2"/>
      <c r="J69" s="6">
        <v>0</v>
      </c>
      <c r="K69" s="25"/>
      <c r="L69" s="25"/>
      <c r="M69" s="25"/>
      <c r="N69" s="108">
        <f t="shared" ref="N69:N132" si="1">(D69-F69*5000-H69*10000-J69*15000)*K69+E69*F69+G69*H69+I69*J69</f>
        <v>0</v>
      </c>
      <c r="O69" s="113"/>
    </row>
    <row r="70" spans="1:15" ht="14.25" x14ac:dyDescent="0.15">
      <c r="A70" s="112" t="s">
        <v>181</v>
      </c>
      <c r="B70" s="13" t="s">
        <v>238</v>
      </c>
      <c r="C70" s="64">
        <v>368</v>
      </c>
      <c r="D70" s="64">
        <v>7039.2</v>
      </c>
      <c r="E70" s="6"/>
      <c r="F70" s="6">
        <v>0</v>
      </c>
      <c r="G70" s="2"/>
      <c r="H70" s="6">
        <v>0</v>
      </c>
      <c r="I70" s="2"/>
      <c r="J70" s="6">
        <v>0</v>
      </c>
      <c r="K70" s="25"/>
      <c r="L70" s="25"/>
      <c r="M70" s="25"/>
      <c r="N70" s="108">
        <f t="shared" si="1"/>
        <v>0</v>
      </c>
      <c r="O70" s="113"/>
    </row>
    <row r="71" spans="1:15" ht="14.25" x14ac:dyDescent="0.15">
      <c r="A71" s="112" t="s">
        <v>181</v>
      </c>
      <c r="B71" s="13" t="s">
        <v>30</v>
      </c>
      <c r="C71" s="64">
        <v>4702</v>
      </c>
      <c r="D71" s="64">
        <v>66083.039999999979</v>
      </c>
      <c r="E71" s="6"/>
      <c r="F71" s="6">
        <v>4</v>
      </c>
      <c r="G71" s="2"/>
      <c r="H71" s="6">
        <v>3</v>
      </c>
      <c r="I71" s="2"/>
      <c r="J71" s="6">
        <v>0</v>
      </c>
      <c r="K71" s="25"/>
      <c r="L71" s="25"/>
      <c r="M71" s="25"/>
      <c r="N71" s="108">
        <f t="shared" si="1"/>
        <v>0</v>
      </c>
      <c r="O71" s="113"/>
    </row>
    <row r="72" spans="1:15" ht="14.25" x14ac:dyDescent="0.15">
      <c r="A72" s="112" t="s">
        <v>181</v>
      </c>
      <c r="B72" s="13" t="s">
        <v>239</v>
      </c>
      <c r="C72" s="64">
        <v>28</v>
      </c>
      <c r="D72" s="64">
        <v>522.72</v>
      </c>
      <c r="E72" s="6"/>
      <c r="F72" s="6">
        <v>0</v>
      </c>
      <c r="G72" s="2"/>
      <c r="H72" s="6">
        <v>0</v>
      </c>
      <c r="I72" s="2"/>
      <c r="J72" s="6">
        <v>0</v>
      </c>
      <c r="K72" s="25"/>
      <c r="L72" s="25"/>
      <c r="M72" s="25"/>
      <c r="N72" s="108">
        <f t="shared" si="1"/>
        <v>0</v>
      </c>
      <c r="O72" s="113"/>
    </row>
    <row r="73" spans="1:15" ht="14.25" x14ac:dyDescent="0.15">
      <c r="A73" s="112" t="s">
        <v>181</v>
      </c>
      <c r="B73" s="13" t="s">
        <v>140</v>
      </c>
      <c r="C73" s="64">
        <v>146</v>
      </c>
      <c r="D73" s="64">
        <v>2176.56</v>
      </c>
      <c r="E73" s="6"/>
      <c r="F73" s="6">
        <v>0</v>
      </c>
      <c r="G73" s="2"/>
      <c r="H73" s="6">
        <v>0</v>
      </c>
      <c r="I73" s="2"/>
      <c r="J73" s="6">
        <v>0</v>
      </c>
      <c r="K73" s="25"/>
      <c r="L73" s="25"/>
      <c r="M73" s="25"/>
      <c r="N73" s="108">
        <f t="shared" si="1"/>
        <v>0</v>
      </c>
      <c r="O73" s="113"/>
    </row>
    <row r="74" spans="1:15" ht="14.25" x14ac:dyDescent="0.15">
      <c r="A74" s="112" t="s">
        <v>181</v>
      </c>
      <c r="B74" s="13" t="s">
        <v>31</v>
      </c>
      <c r="C74" s="64">
        <v>3051</v>
      </c>
      <c r="D74" s="64">
        <v>40341.719999999994</v>
      </c>
      <c r="E74" s="6"/>
      <c r="F74" s="6">
        <v>2</v>
      </c>
      <c r="G74" s="2"/>
      <c r="H74" s="6">
        <v>1</v>
      </c>
      <c r="I74" s="2"/>
      <c r="J74" s="6">
        <v>0</v>
      </c>
      <c r="K74" s="25"/>
      <c r="L74" s="25"/>
      <c r="M74" s="25"/>
      <c r="N74" s="108">
        <f t="shared" si="1"/>
        <v>0</v>
      </c>
      <c r="O74" s="113"/>
    </row>
    <row r="75" spans="1:15" ht="14.25" x14ac:dyDescent="0.15">
      <c r="A75" s="112" t="s">
        <v>181</v>
      </c>
      <c r="B75" s="13" t="s">
        <v>138</v>
      </c>
      <c r="C75" s="64">
        <v>3282</v>
      </c>
      <c r="D75" s="64">
        <v>40600.980000000003</v>
      </c>
      <c r="E75" s="6"/>
      <c r="F75" s="6">
        <v>2</v>
      </c>
      <c r="G75" s="2"/>
      <c r="H75" s="6">
        <v>1</v>
      </c>
      <c r="I75" s="2"/>
      <c r="J75" s="6">
        <v>0</v>
      </c>
      <c r="K75" s="25"/>
      <c r="L75" s="25"/>
      <c r="M75" s="25"/>
      <c r="N75" s="108">
        <f t="shared" si="1"/>
        <v>0</v>
      </c>
      <c r="O75" s="113"/>
    </row>
    <row r="76" spans="1:15" ht="14.25" x14ac:dyDescent="0.15">
      <c r="A76" s="112" t="s">
        <v>181</v>
      </c>
      <c r="B76" s="13" t="s">
        <v>32</v>
      </c>
      <c r="C76" s="64">
        <v>329</v>
      </c>
      <c r="D76" s="64">
        <v>5982.24</v>
      </c>
      <c r="E76" s="6"/>
      <c r="F76" s="6">
        <v>0</v>
      </c>
      <c r="G76" s="2"/>
      <c r="H76" s="6">
        <v>0</v>
      </c>
      <c r="I76" s="2"/>
      <c r="J76" s="6">
        <v>0</v>
      </c>
      <c r="K76" s="25"/>
      <c r="L76" s="25"/>
      <c r="M76" s="25"/>
      <c r="N76" s="108">
        <f t="shared" si="1"/>
        <v>0</v>
      </c>
      <c r="O76" s="113"/>
    </row>
    <row r="77" spans="1:15" ht="14.25" x14ac:dyDescent="0.15">
      <c r="A77" s="112" t="s">
        <v>181</v>
      </c>
      <c r="B77" s="14" t="s">
        <v>240</v>
      </c>
      <c r="C77" s="64">
        <v>47</v>
      </c>
      <c r="D77" s="64">
        <v>959.64</v>
      </c>
      <c r="E77" s="6"/>
      <c r="F77" s="6">
        <v>0</v>
      </c>
      <c r="G77" s="2"/>
      <c r="H77" s="6">
        <v>0</v>
      </c>
      <c r="I77" s="2"/>
      <c r="J77" s="6">
        <v>0</v>
      </c>
      <c r="K77" s="25"/>
      <c r="L77" s="25"/>
      <c r="M77" s="25"/>
      <c r="N77" s="108">
        <f t="shared" si="1"/>
        <v>0</v>
      </c>
      <c r="O77" s="113"/>
    </row>
    <row r="78" spans="1:15" ht="14.25" x14ac:dyDescent="0.15">
      <c r="A78" s="112" t="s">
        <v>181</v>
      </c>
      <c r="B78" s="14" t="s">
        <v>160</v>
      </c>
      <c r="C78" s="64">
        <v>93</v>
      </c>
      <c r="D78" s="64">
        <v>1715.3999999999999</v>
      </c>
      <c r="E78" s="6"/>
      <c r="F78" s="6">
        <v>0</v>
      </c>
      <c r="G78" s="2"/>
      <c r="H78" s="6">
        <v>0</v>
      </c>
      <c r="I78" s="2"/>
      <c r="J78" s="6">
        <v>0</v>
      </c>
      <c r="K78" s="25"/>
      <c r="L78" s="25"/>
      <c r="M78" s="25"/>
      <c r="N78" s="108">
        <f t="shared" si="1"/>
        <v>0</v>
      </c>
      <c r="O78" s="113"/>
    </row>
    <row r="79" spans="1:15" ht="14.25" x14ac:dyDescent="0.15">
      <c r="A79" s="112" t="s">
        <v>181</v>
      </c>
      <c r="B79" s="14" t="s">
        <v>33</v>
      </c>
      <c r="C79" s="64">
        <v>1221</v>
      </c>
      <c r="D79" s="64">
        <v>15695.460000000001</v>
      </c>
      <c r="E79" s="6"/>
      <c r="F79" s="6">
        <v>0</v>
      </c>
      <c r="G79" s="2"/>
      <c r="H79" s="6">
        <v>0</v>
      </c>
      <c r="I79" s="2"/>
      <c r="J79" s="6">
        <v>0</v>
      </c>
      <c r="K79" s="25"/>
      <c r="L79" s="25"/>
      <c r="M79" s="25"/>
      <c r="N79" s="108">
        <f t="shared" si="1"/>
        <v>0</v>
      </c>
      <c r="O79" s="113"/>
    </row>
    <row r="80" spans="1:15" ht="14.25" x14ac:dyDescent="0.15">
      <c r="A80" s="112" t="s">
        <v>181</v>
      </c>
      <c r="B80" s="14" t="s">
        <v>161</v>
      </c>
      <c r="C80" s="64">
        <v>96</v>
      </c>
      <c r="D80" s="64">
        <v>1680</v>
      </c>
      <c r="E80" s="6"/>
      <c r="F80" s="6">
        <v>0</v>
      </c>
      <c r="G80" s="2"/>
      <c r="H80" s="6">
        <v>0</v>
      </c>
      <c r="I80" s="2"/>
      <c r="J80" s="6">
        <v>0</v>
      </c>
      <c r="K80" s="25"/>
      <c r="L80" s="25"/>
      <c r="M80" s="25"/>
      <c r="N80" s="108">
        <f t="shared" si="1"/>
        <v>0</v>
      </c>
      <c r="O80" s="113"/>
    </row>
    <row r="81" spans="1:15" ht="14.25" x14ac:dyDescent="0.15">
      <c r="A81" s="112" t="s">
        <v>241</v>
      </c>
      <c r="B81" s="14" t="s">
        <v>36</v>
      </c>
      <c r="C81" s="64">
        <v>8</v>
      </c>
      <c r="D81" s="64">
        <v>60</v>
      </c>
      <c r="E81" s="6"/>
      <c r="F81" s="6">
        <v>0</v>
      </c>
      <c r="G81" s="2"/>
      <c r="H81" s="6">
        <v>0</v>
      </c>
      <c r="I81" s="2"/>
      <c r="J81" s="6">
        <v>0</v>
      </c>
      <c r="K81" s="25"/>
      <c r="L81" s="25"/>
      <c r="M81" s="25"/>
      <c r="N81" s="108">
        <f t="shared" si="1"/>
        <v>0</v>
      </c>
      <c r="O81" s="113"/>
    </row>
    <row r="82" spans="1:15" ht="14.25" x14ac:dyDescent="0.15">
      <c r="A82" s="112" t="s">
        <v>242</v>
      </c>
      <c r="B82" s="14" t="s">
        <v>37</v>
      </c>
      <c r="C82" s="64">
        <v>1166</v>
      </c>
      <c r="D82" s="64">
        <v>17442.12</v>
      </c>
      <c r="E82" s="6"/>
      <c r="F82" s="6">
        <v>0</v>
      </c>
      <c r="G82" s="2"/>
      <c r="H82" s="6">
        <v>0</v>
      </c>
      <c r="I82" s="2"/>
      <c r="J82" s="6">
        <v>0</v>
      </c>
      <c r="K82" s="25"/>
      <c r="L82" s="25"/>
      <c r="M82" s="25"/>
      <c r="N82" s="108">
        <f t="shared" si="1"/>
        <v>0</v>
      </c>
      <c r="O82" s="113"/>
    </row>
    <row r="83" spans="1:15" ht="14.25" x14ac:dyDescent="0.15">
      <c r="A83" s="112" t="s">
        <v>242</v>
      </c>
      <c r="B83" s="14" t="s">
        <v>111</v>
      </c>
      <c r="C83" s="64">
        <v>24</v>
      </c>
      <c r="D83" s="64">
        <v>438</v>
      </c>
      <c r="E83" s="6"/>
      <c r="F83" s="6">
        <v>0</v>
      </c>
      <c r="G83" s="2"/>
      <c r="H83" s="6">
        <v>0</v>
      </c>
      <c r="I83" s="2"/>
      <c r="J83" s="6">
        <v>0</v>
      </c>
      <c r="K83" s="25"/>
      <c r="L83" s="25"/>
      <c r="M83" s="25"/>
      <c r="N83" s="108">
        <f t="shared" si="1"/>
        <v>0</v>
      </c>
      <c r="O83" s="113"/>
    </row>
    <row r="84" spans="1:15" ht="14.25" x14ac:dyDescent="0.15">
      <c r="A84" s="112" t="s">
        <v>242</v>
      </c>
      <c r="B84" s="14" t="s">
        <v>243</v>
      </c>
      <c r="C84" s="64">
        <v>6</v>
      </c>
      <c r="D84" s="64">
        <v>87</v>
      </c>
      <c r="E84" s="6"/>
      <c r="F84" s="6">
        <v>0</v>
      </c>
      <c r="G84" s="2"/>
      <c r="H84" s="6">
        <v>0</v>
      </c>
      <c r="I84" s="2"/>
      <c r="J84" s="6">
        <v>0</v>
      </c>
      <c r="K84" s="25"/>
      <c r="L84" s="25"/>
      <c r="M84" s="25"/>
      <c r="N84" s="108">
        <f t="shared" si="1"/>
        <v>0</v>
      </c>
      <c r="O84" s="113"/>
    </row>
    <row r="85" spans="1:15" ht="14.25" x14ac:dyDescent="0.15">
      <c r="A85" s="112" t="s">
        <v>242</v>
      </c>
      <c r="B85" s="14" t="s">
        <v>105</v>
      </c>
      <c r="C85" s="64">
        <v>148</v>
      </c>
      <c r="D85" s="64">
        <v>2615.4</v>
      </c>
      <c r="E85" s="6"/>
      <c r="F85" s="6">
        <v>0</v>
      </c>
      <c r="G85" s="2"/>
      <c r="H85" s="6">
        <v>0</v>
      </c>
      <c r="I85" s="2"/>
      <c r="J85" s="6">
        <v>0</v>
      </c>
      <c r="K85" s="25"/>
      <c r="L85" s="25"/>
      <c r="M85" s="25"/>
      <c r="N85" s="108">
        <f t="shared" si="1"/>
        <v>0</v>
      </c>
      <c r="O85" s="113"/>
    </row>
    <row r="86" spans="1:15" ht="14.25" x14ac:dyDescent="0.15">
      <c r="A86" s="112" t="s">
        <v>242</v>
      </c>
      <c r="B86" s="14" t="s">
        <v>113</v>
      </c>
      <c r="C86" s="64">
        <v>161</v>
      </c>
      <c r="D86" s="64">
        <v>2564.1600000000003</v>
      </c>
      <c r="E86" s="6"/>
      <c r="F86" s="6">
        <v>0</v>
      </c>
      <c r="G86" s="2"/>
      <c r="H86" s="6">
        <v>0</v>
      </c>
      <c r="I86" s="2"/>
      <c r="J86" s="6">
        <v>0</v>
      </c>
      <c r="K86" s="25"/>
      <c r="L86" s="25"/>
      <c r="M86" s="25"/>
      <c r="N86" s="108">
        <f t="shared" si="1"/>
        <v>0</v>
      </c>
      <c r="O86" s="113"/>
    </row>
    <row r="87" spans="1:15" ht="14.25" x14ac:dyDescent="0.15">
      <c r="A87" s="112" t="s">
        <v>242</v>
      </c>
      <c r="B87" s="14" t="s">
        <v>38</v>
      </c>
      <c r="C87" s="64">
        <v>2229</v>
      </c>
      <c r="D87" s="64">
        <v>29235.3</v>
      </c>
      <c r="E87" s="6"/>
      <c r="F87" s="6">
        <v>0</v>
      </c>
      <c r="G87" s="2"/>
      <c r="H87" s="6">
        <v>0</v>
      </c>
      <c r="I87" s="2"/>
      <c r="J87" s="6">
        <v>0</v>
      </c>
      <c r="K87" s="25"/>
      <c r="L87" s="25"/>
      <c r="M87" s="25"/>
      <c r="N87" s="108">
        <f t="shared" si="1"/>
        <v>0</v>
      </c>
      <c r="O87" s="113"/>
    </row>
    <row r="88" spans="1:15" ht="14.25" x14ac:dyDescent="0.15">
      <c r="A88" s="112" t="s">
        <v>242</v>
      </c>
      <c r="B88" s="14" t="s">
        <v>106</v>
      </c>
      <c r="C88" s="64">
        <v>93</v>
      </c>
      <c r="D88" s="64">
        <v>1257</v>
      </c>
      <c r="E88" s="6"/>
      <c r="F88" s="6">
        <v>0</v>
      </c>
      <c r="G88" s="2"/>
      <c r="H88" s="6">
        <v>0</v>
      </c>
      <c r="I88" s="2"/>
      <c r="J88" s="6">
        <v>0</v>
      </c>
      <c r="K88" s="25"/>
      <c r="L88" s="25"/>
      <c r="M88" s="25"/>
      <c r="N88" s="108">
        <f t="shared" si="1"/>
        <v>0</v>
      </c>
      <c r="O88" s="113"/>
    </row>
    <row r="89" spans="1:15" ht="14.25" x14ac:dyDescent="0.15">
      <c r="A89" s="112" t="s">
        <v>242</v>
      </c>
      <c r="B89" s="14" t="s">
        <v>39</v>
      </c>
      <c r="C89" s="64">
        <v>1277</v>
      </c>
      <c r="D89" s="64">
        <v>16454.099999999999</v>
      </c>
      <c r="E89" s="6"/>
      <c r="F89" s="6">
        <v>0</v>
      </c>
      <c r="G89" s="2"/>
      <c r="H89" s="6">
        <v>0</v>
      </c>
      <c r="I89" s="2"/>
      <c r="J89" s="6">
        <v>0</v>
      </c>
      <c r="K89" s="25"/>
      <c r="L89" s="25"/>
      <c r="M89" s="25"/>
      <c r="N89" s="108">
        <f t="shared" si="1"/>
        <v>0</v>
      </c>
      <c r="O89" s="113"/>
    </row>
    <row r="90" spans="1:15" ht="14.25" x14ac:dyDescent="0.15">
      <c r="A90" s="112" t="s">
        <v>242</v>
      </c>
      <c r="B90" s="14" t="s">
        <v>109</v>
      </c>
      <c r="C90" s="64">
        <v>102</v>
      </c>
      <c r="D90" s="64">
        <v>2034</v>
      </c>
      <c r="E90" s="6"/>
      <c r="F90" s="6">
        <v>0</v>
      </c>
      <c r="G90" s="2"/>
      <c r="H90" s="6">
        <v>0</v>
      </c>
      <c r="I90" s="2"/>
      <c r="J90" s="6">
        <v>0</v>
      </c>
      <c r="K90" s="25"/>
      <c r="L90" s="25"/>
      <c r="M90" s="25"/>
      <c r="N90" s="108">
        <f t="shared" si="1"/>
        <v>0</v>
      </c>
      <c r="O90" s="113"/>
    </row>
    <row r="91" spans="1:15" ht="14.25" x14ac:dyDescent="0.15">
      <c r="A91" s="112" t="s">
        <v>242</v>
      </c>
      <c r="B91" s="13" t="s">
        <v>244</v>
      </c>
      <c r="C91" s="64">
        <v>166</v>
      </c>
      <c r="D91" s="64">
        <v>2718.36</v>
      </c>
      <c r="E91" s="6"/>
      <c r="F91" s="6">
        <v>0</v>
      </c>
      <c r="G91" s="2"/>
      <c r="H91" s="6">
        <v>0</v>
      </c>
      <c r="I91" s="2"/>
      <c r="J91" s="6">
        <v>0</v>
      </c>
      <c r="K91" s="25"/>
      <c r="L91" s="25"/>
      <c r="M91" s="25"/>
      <c r="N91" s="108">
        <f t="shared" si="1"/>
        <v>0</v>
      </c>
      <c r="O91" s="113"/>
    </row>
    <row r="92" spans="1:15" ht="14.25" x14ac:dyDescent="0.15">
      <c r="A92" s="112" t="s">
        <v>242</v>
      </c>
      <c r="B92" s="13" t="s">
        <v>245</v>
      </c>
      <c r="C92" s="64">
        <v>2177</v>
      </c>
      <c r="D92" s="64">
        <v>43392.6</v>
      </c>
      <c r="E92" s="6"/>
      <c r="F92" s="6">
        <v>0</v>
      </c>
      <c r="G92" s="2"/>
      <c r="H92" s="6">
        <v>0</v>
      </c>
      <c r="I92" s="2"/>
      <c r="J92" s="6">
        <v>0</v>
      </c>
      <c r="K92" s="25"/>
      <c r="L92" s="25"/>
      <c r="M92" s="25"/>
      <c r="N92" s="108">
        <f t="shared" si="1"/>
        <v>0</v>
      </c>
      <c r="O92" s="113"/>
    </row>
    <row r="93" spans="1:15" ht="14.25" x14ac:dyDescent="0.15">
      <c r="A93" s="112" t="s">
        <v>242</v>
      </c>
      <c r="B93" s="15" t="s">
        <v>40</v>
      </c>
      <c r="C93" s="64">
        <v>19338</v>
      </c>
      <c r="D93" s="64">
        <v>269203.86000000004</v>
      </c>
      <c r="E93" s="6"/>
      <c r="F93" s="6">
        <v>10</v>
      </c>
      <c r="G93" s="2"/>
      <c r="H93" s="6">
        <v>8</v>
      </c>
      <c r="I93" s="2"/>
      <c r="J93" s="6">
        <v>2</v>
      </c>
      <c r="K93" s="25"/>
      <c r="L93" s="25"/>
      <c r="M93" s="25"/>
      <c r="N93" s="108">
        <f t="shared" si="1"/>
        <v>0</v>
      </c>
      <c r="O93" s="113"/>
    </row>
    <row r="94" spans="1:15" ht="14.25" x14ac:dyDescent="0.15">
      <c r="A94" s="112" t="s">
        <v>242</v>
      </c>
      <c r="B94" s="15" t="s">
        <v>41</v>
      </c>
      <c r="C94" s="64">
        <v>2547</v>
      </c>
      <c r="D94" s="64">
        <v>35079.24</v>
      </c>
      <c r="E94" s="6"/>
      <c r="F94" s="6">
        <v>0</v>
      </c>
      <c r="G94" s="2"/>
      <c r="H94" s="6">
        <v>0</v>
      </c>
      <c r="I94" s="2"/>
      <c r="J94" s="6">
        <v>0</v>
      </c>
      <c r="K94" s="25"/>
      <c r="L94" s="25"/>
      <c r="M94" s="25"/>
      <c r="N94" s="108">
        <f t="shared" si="1"/>
        <v>0</v>
      </c>
      <c r="O94" s="113"/>
    </row>
    <row r="95" spans="1:15" ht="14.25" x14ac:dyDescent="0.15">
      <c r="A95" s="112" t="s">
        <v>242</v>
      </c>
      <c r="B95" s="15" t="s">
        <v>42</v>
      </c>
      <c r="C95" s="64">
        <v>452</v>
      </c>
      <c r="D95" s="64">
        <v>6305.52</v>
      </c>
      <c r="E95" s="6"/>
      <c r="F95" s="6">
        <v>0</v>
      </c>
      <c r="G95" s="2"/>
      <c r="H95" s="6">
        <v>0</v>
      </c>
      <c r="I95" s="2"/>
      <c r="J95" s="6">
        <v>0</v>
      </c>
      <c r="K95" s="25"/>
      <c r="L95" s="25"/>
      <c r="M95" s="25"/>
      <c r="N95" s="108">
        <f t="shared" si="1"/>
        <v>0</v>
      </c>
      <c r="O95" s="113"/>
    </row>
    <row r="96" spans="1:15" ht="14.25" x14ac:dyDescent="0.15">
      <c r="A96" s="112" t="s">
        <v>242</v>
      </c>
      <c r="B96" s="15" t="s">
        <v>107</v>
      </c>
      <c r="C96" s="64">
        <v>281</v>
      </c>
      <c r="D96" s="64">
        <v>5521.2</v>
      </c>
      <c r="E96" s="6"/>
      <c r="F96" s="6">
        <v>0</v>
      </c>
      <c r="G96" s="2"/>
      <c r="H96" s="6">
        <v>0</v>
      </c>
      <c r="I96" s="2"/>
      <c r="J96" s="6">
        <v>0</v>
      </c>
      <c r="K96" s="25"/>
      <c r="L96" s="25"/>
      <c r="M96" s="25"/>
      <c r="N96" s="108">
        <f t="shared" si="1"/>
        <v>0</v>
      </c>
      <c r="O96" s="113"/>
    </row>
    <row r="97" spans="1:15" ht="14.25" x14ac:dyDescent="0.15">
      <c r="A97" s="112" t="s">
        <v>242</v>
      </c>
      <c r="B97" s="15" t="s">
        <v>43</v>
      </c>
      <c r="C97" s="64">
        <v>214</v>
      </c>
      <c r="D97" s="64">
        <v>3555.6</v>
      </c>
      <c r="E97" s="6"/>
      <c r="F97" s="6">
        <v>0</v>
      </c>
      <c r="G97" s="2"/>
      <c r="H97" s="6">
        <v>0</v>
      </c>
      <c r="I97" s="2"/>
      <c r="J97" s="6">
        <v>0</v>
      </c>
      <c r="K97" s="25"/>
      <c r="L97" s="25"/>
      <c r="M97" s="25"/>
      <c r="N97" s="108">
        <f t="shared" si="1"/>
        <v>0</v>
      </c>
      <c r="O97" s="113"/>
    </row>
    <row r="98" spans="1:15" ht="14.25" x14ac:dyDescent="0.15">
      <c r="A98" s="112" t="s">
        <v>242</v>
      </c>
      <c r="B98" s="15" t="s">
        <v>44</v>
      </c>
      <c r="C98" s="64">
        <v>3298</v>
      </c>
      <c r="D98" s="64">
        <v>45849.240000000013</v>
      </c>
      <c r="E98" s="6"/>
      <c r="F98" s="6">
        <v>0</v>
      </c>
      <c r="G98" s="2"/>
      <c r="H98" s="6">
        <v>2</v>
      </c>
      <c r="I98" s="2"/>
      <c r="J98" s="6">
        <v>0</v>
      </c>
      <c r="K98" s="25"/>
      <c r="L98" s="25"/>
      <c r="M98" s="25"/>
      <c r="N98" s="108">
        <f t="shared" si="1"/>
        <v>0</v>
      </c>
      <c r="O98" s="113"/>
    </row>
    <row r="99" spans="1:15" ht="14.25" x14ac:dyDescent="0.15">
      <c r="A99" s="112" t="s">
        <v>242</v>
      </c>
      <c r="B99" s="15" t="s">
        <v>45</v>
      </c>
      <c r="C99" s="64">
        <v>3748</v>
      </c>
      <c r="D99" s="64">
        <v>60566.819999999985</v>
      </c>
      <c r="E99" s="6"/>
      <c r="F99" s="6">
        <v>1</v>
      </c>
      <c r="G99" s="2"/>
      <c r="H99" s="6">
        <v>3</v>
      </c>
      <c r="I99" s="2"/>
      <c r="J99" s="6">
        <v>0</v>
      </c>
      <c r="K99" s="25"/>
      <c r="L99" s="25"/>
      <c r="M99" s="25"/>
      <c r="N99" s="108">
        <f t="shared" si="1"/>
        <v>0</v>
      </c>
      <c r="O99" s="113"/>
    </row>
    <row r="100" spans="1:15" ht="14.25" x14ac:dyDescent="0.15">
      <c r="A100" s="112" t="s">
        <v>242</v>
      </c>
      <c r="B100" s="15" t="s">
        <v>46</v>
      </c>
      <c r="C100" s="64">
        <v>1482</v>
      </c>
      <c r="D100" s="64">
        <v>18462.059999999998</v>
      </c>
      <c r="E100" s="6"/>
      <c r="F100" s="6">
        <v>0</v>
      </c>
      <c r="G100" s="2"/>
      <c r="H100" s="6">
        <v>0</v>
      </c>
      <c r="I100" s="2"/>
      <c r="J100" s="6">
        <v>0</v>
      </c>
      <c r="K100" s="25"/>
      <c r="L100" s="25"/>
      <c r="M100" s="25"/>
      <c r="N100" s="108">
        <f t="shared" si="1"/>
        <v>0</v>
      </c>
      <c r="O100" s="113"/>
    </row>
    <row r="101" spans="1:15" ht="14.25" x14ac:dyDescent="0.15">
      <c r="A101" s="112" t="s">
        <v>242</v>
      </c>
      <c r="B101" s="15" t="s">
        <v>47</v>
      </c>
      <c r="C101" s="64">
        <v>2382</v>
      </c>
      <c r="D101" s="64">
        <v>36581.460000000006</v>
      </c>
      <c r="E101" s="6"/>
      <c r="F101" s="6">
        <v>0</v>
      </c>
      <c r="G101" s="2"/>
      <c r="H101" s="6">
        <v>0</v>
      </c>
      <c r="I101" s="2"/>
      <c r="J101" s="6">
        <v>0</v>
      </c>
      <c r="K101" s="25"/>
      <c r="L101" s="25"/>
      <c r="M101" s="25"/>
      <c r="N101" s="108">
        <f t="shared" si="1"/>
        <v>0</v>
      </c>
      <c r="O101" s="113"/>
    </row>
    <row r="102" spans="1:15" ht="14.25" x14ac:dyDescent="0.15">
      <c r="A102" s="112" t="s">
        <v>242</v>
      </c>
      <c r="B102" s="15" t="s">
        <v>104</v>
      </c>
      <c r="C102" s="64">
        <v>2718</v>
      </c>
      <c r="D102" s="64">
        <v>49851.6</v>
      </c>
      <c r="E102" s="6"/>
      <c r="F102" s="6">
        <v>0</v>
      </c>
      <c r="G102" s="2"/>
      <c r="H102" s="6">
        <v>0</v>
      </c>
      <c r="I102" s="2"/>
      <c r="J102" s="6">
        <v>0</v>
      </c>
      <c r="K102" s="25"/>
      <c r="L102" s="25"/>
      <c r="M102" s="25"/>
      <c r="N102" s="108">
        <f t="shared" si="1"/>
        <v>0</v>
      </c>
      <c r="O102" s="113"/>
    </row>
    <row r="103" spans="1:15" ht="14.25" x14ac:dyDescent="0.15">
      <c r="A103" s="112" t="s">
        <v>242</v>
      </c>
      <c r="B103" s="15" t="s">
        <v>115</v>
      </c>
      <c r="C103" s="64">
        <v>183</v>
      </c>
      <c r="D103" s="64">
        <v>2542.308</v>
      </c>
      <c r="E103" s="6"/>
      <c r="F103" s="6">
        <v>0</v>
      </c>
      <c r="G103" s="2"/>
      <c r="H103" s="6">
        <v>0</v>
      </c>
      <c r="I103" s="2"/>
      <c r="J103" s="6">
        <v>0</v>
      </c>
      <c r="K103" s="25"/>
      <c r="L103" s="25"/>
      <c r="M103" s="25"/>
      <c r="N103" s="108">
        <f t="shared" si="1"/>
        <v>0</v>
      </c>
      <c r="O103" s="113"/>
    </row>
    <row r="104" spans="1:15" ht="14.25" x14ac:dyDescent="0.15">
      <c r="A104" s="112" t="s">
        <v>242</v>
      </c>
      <c r="B104" s="15" t="s">
        <v>48</v>
      </c>
      <c r="C104" s="64">
        <v>17258</v>
      </c>
      <c r="D104" s="64">
        <v>270528.77999999997</v>
      </c>
      <c r="E104" s="6"/>
      <c r="F104" s="6">
        <v>10</v>
      </c>
      <c r="G104" s="2"/>
      <c r="H104" s="6">
        <v>10</v>
      </c>
      <c r="I104" s="2"/>
      <c r="J104" s="6">
        <v>2</v>
      </c>
      <c r="K104" s="25"/>
      <c r="L104" s="25"/>
      <c r="M104" s="25"/>
      <c r="N104" s="108">
        <f t="shared" si="1"/>
        <v>0</v>
      </c>
      <c r="O104" s="113"/>
    </row>
    <row r="105" spans="1:15" ht="14.25" x14ac:dyDescent="0.15">
      <c r="A105" s="112" t="s">
        <v>242</v>
      </c>
      <c r="B105" s="15" t="s">
        <v>246</v>
      </c>
      <c r="C105" s="64">
        <v>150</v>
      </c>
      <c r="D105" s="64">
        <v>2619</v>
      </c>
      <c r="E105" s="6"/>
      <c r="F105" s="6">
        <v>0</v>
      </c>
      <c r="G105" s="2"/>
      <c r="H105" s="6">
        <v>0</v>
      </c>
      <c r="I105" s="2"/>
      <c r="J105" s="6">
        <v>0</v>
      </c>
      <c r="K105" s="25"/>
      <c r="L105" s="25"/>
      <c r="M105" s="25"/>
      <c r="N105" s="108">
        <f t="shared" si="1"/>
        <v>0</v>
      </c>
      <c r="O105" s="113"/>
    </row>
    <row r="106" spans="1:15" ht="14.25" x14ac:dyDescent="0.15">
      <c r="A106" s="112" t="s">
        <v>242</v>
      </c>
      <c r="B106" s="15" t="s">
        <v>110</v>
      </c>
      <c r="C106" s="64">
        <v>15</v>
      </c>
      <c r="D106" s="64">
        <v>161.4</v>
      </c>
      <c r="E106" s="6"/>
      <c r="F106" s="6">
        <v>0</v>
      </c>
      <c r="G106" s="2"/>
      <c r="H106" s="6">
        <v>0</v>
      </c>
      <c r="I106" s="2"/>
      <c r="J106" s="6">
        <v>0</v>
      </c>
      <c r="K106" s="25"/>
      <c r="L106" s="25"/>
      <c r="M106" s="25"/>
      <c r="N106" s="108">
        <f t="shared" si="1"/>
        <v>0</v>
      </c>
      <c r="O106" s="113"/>
    </row>
    <row r="107" spans="1:15" ht="14.25" x14ac:dyDescent="0.15">
      <c r="A107" s="112" t="s">
        <v>242</v>
      </c>
      <c r="B107" s="15" t="s">
        <v>112</v>
      </c>
      <c r="C107" s="64">
        <v>54</v>
      </c>
      <c r="D107" s="64">
        <v>610.79999999999995</v>
      </c>
      <c r="E107" s="6"/>
      <c r="F107" s="6">
        <v>0</v>
      </c>
      <c r="G107" s="2"/>
      <c r="H107" s="6">
        <v>0</v>
      </c>
      <c r="I107" s="2"/>
      <c r="J107" s="6">
        <v>0</v>
      </c>
      <c r="K107" s="25"/>
      <c r="L107" s="25"/>
      <c r="M107" s="25"/>
      <c r="N107" s="108">
        <f t="shared" si="1"/>
        <v>0</v>
      </c>
      <c r="O107" s="113"/>
    </row>
    <row r="108" spans="1:15" ht="14.25" x14ac:dyDescent="0.15">
      <c r="A108" s="112" t="s">
        <v>242</v>
      </c>
      <c r="B108" s="15" t="s">
        <v>49</v>
      </c>
      <c r="C108" s="64">
        <v>4088</v>
      </c>
      <c r="D108" s="64">
        <v>72554.639999999985</v>
      </c>
      <c r="E108" s="6"/>
      <c r="F108" s="6">
        <v>2</v>
      </c>
      <c r="G108" s="2"/>
      <c r="H108" s="6">
        <v>3</v>
      </c>
      <c r="I108" s="2"/>
      <c r="J108" s="6">
        <v>0</v>
      </c>
      <c r="K108" s="25"/>
      <c r="L108" s="25"/>
      <c r="M108" s="25"/>
      <c r="N108" s="108">
        <f t="shared" si="1"/>
        <v>0</v>
      </c>
      <c r="O108" s="113"/>
    </row>
    <row r="109" spans="1:15" ht="14.25" x14ac:dyDescent="0.15">
      <c r="A109" s="112" t="s">
        <v>242</v>
      </c>
      <c r="B109" s="15" t="s">
        <v>247</v>
      </c>
      <c r="C109" s="64">
        <v>201</v>
      </c>
      <c r="D109" s="64">
        <v>3543.24</v>
      </c>
      <c r="E109" s="6"/>
      <c r="F109" s="6">
        <v>0</v>
      </c>
      <c r="G109" s="2"/>
      <c r="H109" s="6">
        <v>0</v>
      </c>
      <c r="I109" s="2"/>
      <c r="J109" s="6">
        <v>0</v>
      </c>
      <c r="K109" s="25"/>
      <c r="L109" s="25"/>
      <c r="M109" s="25"/>
      <c r="N109" s="108">
        <f t="shared" si="1"/>
        <v>0</v>
      </c>
      <c r="O109" s="113"/>
    </row>
    <row r="110" spans="1:15" ht="14.25" x14ac:dyDescent="0.15">
      <c r="A110" s="112" t="s">
        <v>242</v>
      </c>
      <c r="B110" s="15" t="s">
        <v>248</v>
      </c>
      <c r="C110" s="64">
        <v>975</v>
      </c>
      <c r="D110" s="64">
        <v>12982.859999999999</v>
      </c>
      <c r="E110" s="6"/>
      <c r="F110" s="6">
        <v>0</v>
      </c>
      <c r="G110" s="2"/>
      <c r="H110" s="6">
        <v>0</v>
      </c>
      <c r="I110" s="2"/>
      <c r="J110" s="6">
        <v>0</v>
      </c>
      <c r="K110" s="25"/>
      <c r="L110" s="25"/>
      <c r="M110" s="25"/>
      <c r="N110" s="108">
        <f t="shared" si="1"/>
        <v>0</v>
      </c>
      <c r="O110" s="113"/>
    </row>
    <row r="111" spans="1:15" ht="14.25" x14ac:dyDescent="0.15">
      <c r="A111" s="112" t="s">
        <v>242</v>
      </c>
      <c r="B111" s="15" t="s">
        <v>108</v>
      </c>
      <c r="C111" s="64">
        <v>135</v>
      </c>
      <c r="D111" s="64">
        <v>2660.4</v>
      </c>
      <c r="E111" s="6"/>
      <c r="F111" s="6">
        <v>0</v>
      </c>
      <c r="G111" s="2"/>
      <c r="H111" s="6">
        <v>0</v>
      </c>
      <c r="I111" s="2"/>
      <c r="J111" s="6">
        <v>0</v>
      </c>
      <c r="K111" s="25"/>
      <c r="L111" s="25"/>
      <c r="M111" s="25"/>
      <c r="N111" s="108">
        <f t="shared" si="1"/>
        <v>0</v>
      </c>
      <c r="O111" s="113"/>
    </row>
    <row r="112" spans="1:15" ht="14.25" x14ac:dyDescent="0.15">
      <c r="A112" s="112" t="s">
        <v>242</v>
      </c>
      <c r="B112" s="15" t="s">
        <v>114</v>
      </c>
      <c r="C112" s="64">
        <v>216</v>
      </c>
      <c r="D112" s="64">
        <v>3795.12</v>
      </c>
      <c r="E112" s="6"/>
      <c r="F112" s="6">
        <v>0</v>
      </c>
      <c r="G112" s="2"/>
      <c r="H112" s="6">
        <v>0</v>
      </c>
      <c r="I112" s="2"/>
      <c r="J112" s="6">
        <v>0</v>
      </c>
      <c r="K112" s="25"/>
      <c r="L112" s="25"/>
      <c r="M112" s="25"/>
      <c r="N112" s="108">
        <f t="shared" si="1"/>
        <v>0</v>
      </c>
      <c r="O112" s="113"/>
    </row>
    <row r="113" spans="1:15" ht="14.25" x14ac:dyDescent="0.15">
      <c r="A113" s="112" t="s">
        <v>242</v>
      </c>
      <c r="B113" s="15" t="s">
        <v>249</v>
      </c>
      <c r="C113" s="64">
        <v>12</v>
      </c>
      <c r="D113" s="64">
        <v>252</v>
      </c>
      <c r="E113" s="6"/>
      <c r="F113" s="6">
        <v>0</v>
      </c>
      <c r="G113" s="2"/>
      <c r="H113" s="6">
        <v>0</v>
      </c>
      <c r="I113" s="2"/>
      <c r="J113" s="6">
        <v>0</v>
      </c>
      <c r="K113" s="25"/>
      <c r="L113" s="25"/>
      <c r="M113" s="25"/>
      <c r="N113" s="108">
        <f t="shared" si="1"/>
        <v>0</v>
      </c>
      <c r="O113" s="113"/>
    </row>
    <row r="114" spans="1:15" ht="14.25" x14ac:dyDescent="0.15">
      <c r="A114" s="112" t="s">
        <v>242</v>
      </c>
      <c r="B114" s="15" t="s">
        <v>50</v>
      </c>
      <c r="C114" s="64">
        <v>4136</v>
      </c>
      <c r="D114" s="64">
        <v>69110.939999999988</v>
      </c>
      <c r="E114" s="6"/>
      <c r="F114" s="6">
        <v>2</v>
      </c>
      <c r="G114" s="2"/>
      <c r="H114" s="6">
        <v>1</v>
      </c>
      <c r="I114" s="2"/>
      <c r="J114" s="6">
        <v>0</v>
      </c>
      <c r="K114" s="25"/>
      <c r="L114" s="25"/>
      <c r="M114" s="25"/>
      <c r="N114" s="108">
        <f t="shared" si="1"/>
        <v>0</v>
      </c>
      <c r="O114" s="113"/>
    </row>
    <row r="115" spans="1:15" ht="14.25" x14ac:dyDescent="0.15">
      <c r="A115" s="112" t="s">
        <v>250</v>
      </c>
      <c r="B115" s="15" t="s">
        <v>54</v>
      </c>
      <c r="C115" s="64">
        <v>14543</v>
      </c>
      <c r="D115" s="64">
        <v>231483.984</v>
      </c>
      <c r="E115" s="6"/>
      <c r="F115" s="6">
        <v>10</v>
      </c>
      <c r="G115" s="2"/>
      <c r="H115" s="6">
        <v>8</v>
      </c>
      <c r="I115" s="2"/>
      <c r="J115" s="6">
        <v>0</v>
      </c>
      <c r="K115" s="25"/>
      <c r="L115" s="25"/>
      <c r="M115" s="25"/>
      <c r="N115" s="108">
        <f t="shared" si="1"/>
        <v>0</v>
      </c>
      <c r="O115" s="113"/>
    </row>
    <row r="116" spans="1:15" ht="14.25" x14ac:dyDescent="0.15">
      <c r="A116" s="112" t="s">
        <v>182</v>
      </c>
      <c r="B116" s="15" t="s">
        <v>251</v>
      </c>
      <c r="C116" s="64">
        <v>184</v>
      </c>
      <c r="D116" s="64">
        <v>3135.6</v>
      </c>
      <c r="E116" s="6"/>
      <c r="F116" s="6">
        <v>0</v>
      </c>
      <c r="G116" s="2"/>
      <c r="H116" s="6">
        <v>0</v>
      </c>
      <c r="I116" s="2"/>
      <c r="J116" s="6">
        <v>0</v>
      </c>
      <c r="K116" s="25"/>
      <c r="L116" s="25"/>
      <c r="M116" s="25"/>
      <c r="N116" s="108">
        <f t="shared" si="1"/>
        <v>0</v>
      </c>
      <c r="O116" s="113"/>
    </row>
    <row r="117" spans="1:15" ht="14.25" x14ac:dyDescent="0.15">
      <c r="A117" s="112" t="s">
        <v>182</v>
      </c>
      <c r="B117" s="15" t="s">
        <v>55</v>
      </c>
      <c r="C117" s="64">
        <v>28114</v>
      </c>
      <c r="D117" s="64">
        <v>341818.34399999992</v>
      </c>
      <c r="E117" s="6"/>
      <c r="F117" s="6">
        <v>8</v>
      </c>
      <c r="G117" s="2"/>
      <c r="H117" s="6">
        <v>10</v>
      </c>
      <c r="I117" s="2"/>
      <c r="J117" s="6">
        <v>1</v>
      </c>
      <c r="K117" s="25"/>
      <c r="L117" s="25"/>
      <c r="M117" s="25"/>
      <c r="N117" s="108">
        <f t="shared" si="1"/>
        <v>0</v>
      </c>
      <c r="O117" s="113"/>
    </row>
    <row r="118" spans="1:15" ht="14.25" x14ac:dyDescent="0.15">
      <c r="A118" s="112" t="s">
        <v>182</v>
      </c>
      <c r="B118" s="15" t="s">
        <v>56</v>
      </c>
      <c r="C118" s="64">
        <v>2789</v>
      </c>
      <c r="D118" s="64">
        <v>39880.740000000005</v>
      </c>
      <c r="E118" s="6"/>
      <c r="F118" s="6">
        <v>0</v>
      </c>
      <c r="G118" s="2"/>
      <c r="H118" s="6">
        <v>0</v>
      </c>
      <c r="I118" s="2"/>
      <c r="J118" s="6">
        <v>0</v>
      </c>
      <c r="K118" s="25"/>
      <c r="L118" s="25"/>
      <c r="M118" s="25"/>
      <c r="N118" s="108">
        <f t="shared" si="1"/>
        <v>0</v>
      </c>
      <c r="O118" s="113"/>
    </row>
    <row r="119" spans="1:15" ht="14.25" x14ac:dyDescent="0.15">
      <c r="A119" s="112" t="s">
        <v>182</v>
      </c>
      <c r="B119" s="15" t="s">
        <v>252</v>
      </c>
      <c r="C119" s="64">
        <v>46</v>
      </c>
      <c r="D119" s="64">
        <v>657.6</v>
      </c>
      <c r="E119" s="6"/>
      <c r="F119" s="6">
        <v>0</v>
      </c>
      <c r="G119" s="2"/>
      <c r="H119" s="6">
        <v>0</v>
      </c>
      <c r="I119" s="2"/>
      <c r="J119" s="6">
        <v>0</v>
      </c>
      <c r="K119" s="25"/>
      <c r="L119" s="25"/>
      <c r="M119" s="25"/>
      <c r="N119" s="108">
        <f t="shared" si="1"/>
        <v>0</v>
      </c>
      <c r="O119" s="113"/>
    </row>
    <row r="120" spans="1:15" ht="14.25" x14ac:dyDescent="0.15">
      <c r="A120" s="112" t="s">
        <v>182</v>
      </c>
      <c r="B120" s="15" t="s">
        <v>132</v>
      </c>
      <c r="C120" s="64">
        <v>449</v>
      </c>
      <c r="D120" s="64">
        <v>5803.26</v>
      </c>
      <c r="E120" s="6"/>
      <c r="F120" s="6">
        <v>0</v>
      </c>
      <c r="G120" s="2"/>
      <c r="H120" s="6">
        <v>0</v>
      </c>
      <c r="I120" s="2"/>
      <c r="J120" s="6">
        <v>0</v>
      </c>
      <c r="K120" s="25"/>
      <c r="L120" s="25"/>
      <c r="M120" s="25"/>
      <c r="N120" s="108">
        <f t="shared" si="1"/>
        <v>0</v>
      </c>
      <c r="O120" s="113"/>
    </row>
    <row r="121" spans="1:15" ht="14.25" x14ac:dyDescent="0.15">
      <c r="A121" s="112" t="s">
        <v>182</v>
      </c>
      <c r="B121" s="15" t="s">
        <v>133</v>
      </c>
      <c r="C121" s="64">
        <v>116</v>
      </c>
      <c r="D121" s="64">
        <v>1329.7199999999998</v>
      </c>
      <c r="E121" s="6"/>
      <c r="F121" s="6">
        <v>0</v>
      </c>
      <c r="G121" s="2"/>
      <c r="H121" s="6">
        <v>0</v>
      </c>
      <c r="I121" s="2"/>
      <c r="J121" s="6">
        <v>0</v>
      </c>
      <c r="K121" s="25"/>
      <c r="L121" s="25"/>
      <c r="M121" s="25"/>
      <c r="N121" s="108">
        <f t="shared" si="1"/>
        <v>0</v>
      </c>
      <c r="O121" s="113"/>
    </row>
    <row r="122" spans="1:15" ht="14.25" x14ac:dyDescent="0.15">
      <c r="A122" s="112" t="s">
        <v>182</v>
      </c>
      <c r="B122" s="15" t="s">
        <v>253</v>
      </c>
      <c r="C122" s="64">
        <v>274</v>
      </c>
      <c r="D122" s="64">
        <v>3458.1</v>
      </c>
      <c r="E122" s="6"/>
      <c r="F122" s="6">
        <v>0</v>
      </c>
      <c r="G122" s="2"/>
      <c r="H122" s="6">
        <v>0</v>
      </c>
      <c r="I122" s="2"/>
      <c r="J122" s="6">
        <v>0</v>
      </c>
      <c r="K122" s="25"/>
      <c r="L122" s="25"/>
      <c r="M122" s="25"/>
      <c r="N122" s="108">
        <f t="shared" si="1"/>
        <v>0</v>
      </c>
      <c r="O122" s="113"/>
    </row>
    <row r="123" spans="1:15" ht="14.25" x14ac:dyDescent="0.15">
      <c r="A123" s="112" t="s">
        <v>182</v>
      </c>
      <c r="B123" s="15" t="s">
        <v>57</v>
      </c>
      <c r="C123" s="64">
        <v>260</v>
      </c>
      <c r="D123" s="64">
        <v>3711.12</v>
      </c>
      <c r="E123" s="6"/>
      <c r="F123" s="6">
        <v>0</v>
      </c>
      <c r="G123" s="2"/>
      <c r="H123" s="6">
        <v>0</v>
      </c>
      <c r="I123" s="2"/>
      <c r="J123" s="6">
        <v>0</v>
      </c>
      <c r="K123" s="25"/>
      <c r="L123" s="25"/>
      <c r="M123" s="25"/>
      <c r="N123" s="108">
        <f t="shared" si="1"/>
        <v>0</v>
      </c>
      <c r="O123" s="113"/>
    </row>
    <row r="124" spans="1:15" ht="14.25" x14ac:dyDescent="0.15">
      <c r="A124" s="112" t="s">
        <v>182</v>
      </c>
      <c r="B124" s="15" t="s">
        <v>137</v>
      </c>
      <c r="C124" s="64">
        <v>960</v>
      </c>
      <c r="D124" s="64">
        <v>13074.839999999998</v>
      </c>
      <c r="E124" s="6"/>
      <c r="F124" s="6">
        <v>0</v>
      </c>
      <c r="G124" s="2"/>
      <c r="H124" s="6">
        <v>0</v>
      </c>
      <c r="I124" s="2"/>
      <c r="J124" s="6">
        <v>0</v>
      </c>
      <c r="K124" s="25"/>
      <c r="L124" s="25"/>
      <c r="M124" s="25"/>
      <c r="N124" s="108">
        <f t="shared" si="1"/>
        <v>0</v>
      </c>
      <c r="O124" s="113"/>
    </row>
    <row r="125" spans="1:15" ht="14.25" x14ac:dyDescent="0.15">
      <c r="A125" s="112" t="s">
        <v>182</v>
      </c>
      <c r="B125" s="15" t="s">
        <v>58</v>
      </c>
      <c r="C125" s="64">
        <v>1799</v>
      </c>
      <c r="D125" s="64">
        <v>23585.399999999998</v>
      </c>
      <c r="E125" s="6"/>
      <c r="F125" s="6">
        <v>0</v>
      </c>
      <c r="G125" s="2"/>
      <c r="H125" s="6">
        <v>0</v>
      </c>
      <c r="I125" s="2"/>
      <c r="J125" s="6">
        <v>0</v>
      </c>
      <c r="K125" s="25"/>
      <c r="L125" s="25"/>
      <c r="M125" s="25"/>
      <c r="N125" s="108">
        <f t="shared" si="1"/>
        <v>0</v>
      </c>
      <c r="O125" s="113"/>
    </row>
    <row r="126" spans="1:15" ht="14.25" x14ac:dyDescent="0.15">
      <c r="A126" s="112" t="s">
        <v>182</v>
      </c>
      <c r="B126" s="15" t="s">
        <v>254</v>
      </c>
      <c r="C126" s="64">
        <v>138</v>
      </c>
      <c r="D126" s="64">
        <v>2154.96</v>
      </c>
      <c r="E126" s="6"/>
      <c r="F126" s="6">
        <v>0</v>
      </c>
      <c r="G126" s="2"/>
      <c r="H126" s="6">
        <v>0</v>
      </c>
      <c r="I126" s="2"/>
      <c r="J126" s="6">
        <v>0</v>
      </c>
      <c r="K126" s="25"/>
      <c r="L126" s="25"/>
      <c r="M126" s="25"/>
      <c r="N126" s="108">
        <f t="shared" si="1"/>
        <v>0</v>
      </c>
      <c r="O126" s="113"/>
    </row>
    <row r="127" spans="1:15" ht="14.25" x14ac:dyDescent="0.15">
      <c r="A127" s="112" t="s">
        <v>182</v>
      </c>
      <c r="B127" s="15" t="s">
        <v>127</v>
      </c>
      <c r="C127" s="64">
        <v>845</v>
      </c>
      <c r="D127" s="64">
        <v>10576.199999999999</v>
      </c>
      <c r="E127" s="6"/>
      <c r="F127" s="6">
        <v>0</v>
      </c>
      <c r="G127" s="2"/>
      <c r="H127" s="6">
        <v>0</v>
      </c>
      <c r="I127" s="2"/>
      <c r="J127" s="6">
        <v>0</v>
      </c>
      <c r="K127" s="25"/>
      <c r="L127" s="25"/>
      <c r="M127" s="25"/>
      <c r="N127" s="108">
        <f t="shared" si="1"/>
        <v>0</v>
      </c>
      <c r="O127" s="113"/>
    </row>
    <row r="128" spans="1:15" ht="14.25" x14ac:dyDescent="0.15">
      <c r="A128" s="112" t="s">
        <v>182</v>
      </c>
      <c r="B128" s="15" t="s">
        <v>131</v>
      </c>
      <c r="C128" s="64">
        <v>1067</v>
      </c>
      <c r="D128" s="64">
        <v>13464.9</v>
      </c>
      <c r="E128" s="6"/>
      <c r="F128" s="6">
        <v>0</v>
      </c>
      <c r="G128" s="2"/>
      <c r="H128" s="6">
        <v>0</v>
      </c>
      <c r="I128" s="2"/>
      <c r="J128" s="6">
        <v>0</v>
      </c>
      <c r="K128" s="25"/>
      <c r="L128" s="25"/>
      <c r="M128" s="25"/>
      <c r="N128" s="108">
        <f t="shared" si="1"/>
        <v>0</v>
      </c>
      <c r="O128" s="113"/>
    </row>
    <row r="129" spans="1:15" ht="14.25" x14ac:dyDescent="0.15">
      <c r="A129" s="112" t="s">
        <v>182</v>
      </c>
      <c r="B129" s="15" t="s">
        <v>59</v>
      </c>
      <c r="C129" s="64">
        <v>1527</v>
      </c>
      <c r="D129" s="64">
        <v>19276.379999999997</v>
      </c>
      <c r="E129" s="6"/>
      <c r="F129" s="6">
        <v>0</v>
      </c>
      <c r="G129" s="2"/>
      <c r="H129" s="6">
        <v>0</v>
      </c>
      <c r="I129" s="2"/>
      <c r="J129" s="6">
        <v>0</v>
      </c>
      <c r="K129" s="25"/>
      <c r="L129" s="25"/>
      <c r="M129" s="25"/>
      <c r="N129" s="108">
        <f t="shared" si="1"/>
        <v>0</v>
      </c>
      <c r="O129" s="113"/>
    </row>
    <row r="130" spans="1:15" ht="14.25" x14ac:dyDescent="0.15">
      <c r="A130" s="112" t="s">
        <v>182</v>
      </c>
      <c r="B130" s="15" t="s">
        <v>130</v>
      </c>
      <c r="C130" s="64">
        <v>1332</v>
      </c>
      <c r="D130" s="64">
        <v>17398.62</v>
      </c>
      <c r="E130" s="6"/>
      <c r="F130" s="6">
        <v>0</v>
      </c>
      <c r="G130" s="2"/>
      <c r="H130" s="6">
        <v>0</v>
      </c>
      <c r="I130" s="2"/>
      <c r="J130" s="6">
        <v>0</v>
      </c>
      <c r="K130" s="25"/>
      <c r="L130" s="25"/>
      <c r="M130" s="25"/>
      <c r="N130" s="108">
        <f t="shared" si="1"/>
        <v>0</v>
      </c>
      <c r="O130" s="113"/>
    </row>
    <row r="131" spans="1:15" ht="14.25" x14ac:dyDescent="0.15">
      <c r="A131" s="112" t="s">
        <v>182</v>
      </c>
      <c r="B131" s="15" t="s">
        <v>255</v>
      </c>
      <c r="C131" s="64">
        <v>1418</v>
      </c>
      <c r="D131" s="64">
        <v>17860.019999999997</v>
      </c>
      <c r="E131" s="6"/>
      <c r="F131" s="6">
        <v>0</v>
      </c>
      <c r="G131" s="2"/>
      <c r="H131" s="6">
        <v>0</v>
      </c>
      <c r="I131" s="2"/>
      <c r="J131" s="6">
        <v>0</v>
      </c>
      <c r="K131" s="25"/>
      <c r="L131" s="25"/>
      <c r="M131" s="25"/>
      <c r="N131" s="108">
        <f t="shared" si="1"/>
        <v>0</v>
      </c>
      <c r="O131" s="113"/>
    </row>
    <row r="132" spans="1:15" ht="14.25" x14ac:dyDescent="0.15">
      <c r="A132" s="112" t="s">
        <v>182</v>
      </c>
      <c r="B132" s="15" t="s">
        <v>60</v>
      </c>
      <c r="C132" s="64">
        <v>370</v>
      </c>
      <c r="D132" s="64">
        <v>4669.4399999999996</v>
      </c>
      <c r="E132" s="6"/>
      <c r="F132" s="6">
        <v>0</v>
      </c>
      <c r="G132" s="2"/>
      <c r="H132" s="6">
        <v>0</v>
      </c>
      <c r="I132" s="2"/>
      <c r="J132" s="6">
        <v>0</v>
      </c>
      <c r="K132" s="25"/>
      <c r="L132" s="25"/>
      <c r="M132" s="25"/>
      <c r="N132" s="108">
        <f t="shared" si="1"/>
        <v>0</v>
      </c>
      <c r="O132" s="113"/>
    </row>
    <row r="133" spans="1:15" ht="14.25" x14ac:dyDescent="0.15">
      <c r="A133" s="112" t="s">
        <v>182</v>
      </c>
      <c r="B133" s="15" t="s">
        <v>256</v>
      </c>
      <c r="C133" s="64">
        <v>1290</v>
      </c>
      <c r="D133" s="64">
        <v>15779.4</v>
      </c>
      <c r="E133" s="6"/>
      <c r="F133" s="6">
        <v>0</v>
      </c>
      <c r="G133" s="2"/>
      <c r="H133" s="6">
        <v>0</v>
      </c>
      <c r="I133" s="2"/>
      <c r="J133" s="6">
        <v>0</v>
      </c>
      <c r="K133" s="25"/>
      <c r="L133" s="25"/>
      <c r="M133" s="25"/>
      <c r="N133" s="108">
        <f t="shared" ref="N133:N166" si="2">(D133-F133*5000-H133*10000-J133*15000)*K133+E133*F133+G133*H133+I133*J133</f>
        <v>0</v>
      </c>
      <c r="O133" s="113"/>
    </row>
    <row r="134" spans="1:15" ht="14.25" x14ac:dyDescent="0.15">
      <c r="A134" s="112" t="s">
        <v>182</v>
      </c>
      <c r="B134" s="15" t="s">
        <v>128</v>
      </c>
      <c r="C134" s="64">
        <v>105</v>
      </c>
      <c r="D134" s="64">
        <v>1993.1999999999998</v>
      </c>
      <c r="E134" s="6"/>
      <c r="F134" s="6">
        <v>0</v>
      </c>
      <c r="G134" s="2"/>
      <c r="H134" s="6">
        <v>0</v>
      </c>
      <c r="I134" s="2"/>
      <c r="J134" s="6">
        <v>0</v>
      </c>
      <c r="K134" s="25"/>
      <c r="L134" s="25"/>
      <c r="M134" s="25"/>
      <c r="N134" s="108">
        <f t="shared" si="2"/>
        <v>0</v>
      </c>
      <c r="O134" s="113"/>
    </row>
    <row r="135" spans="1:15" ht="14.25" x14ac:dyDescent="0.15">
      <c r="A135" s="112" t="s">
        <v>182</v>
      </c>
      <c r="B135" s="15" t="s">
        <v>257</v>
      </c>
      <c r="C135" s="64">
        <v>48</v>
      </c>
      <c r="D135" s="64">
        <v>360</v>
      </c>
      <c r="E135" s="6"/>
      <c r="F135" s="6">
        <v>0</v>
      </c>
      <c r="G135" s="2"/>
      <c r="H135" s="6">
        <v>0</v>
      </c>
      <c r="I135" s="2"/>
      <c r="J135" s="6">
        <v>0</v>
      </c>
      <c r="K135" s="25"/>
      <c r="L135" s="25"/>
      <c r="M135" s="25"/>
      <c r="N135" s="108">
        <f t="shared" si="2"/>
        <v>0</v>
      </c>
      <c r="O135" s="113"/>
    </row>
    <row r="136" spans="1:15" ht="14.25" x14ac:dyDescent="0.15">
      <c r="A136" s="112" t="s">
        <v>182</v>
      </c>
      <c r="B136" s="13" t="s">
        <v>258</v>
      </c>
      <c r="C136" s="64">
        <v>161</v>
      </c>
      <c r="D136" s="64">
        <v>1948.8000000000002</v>
      </c>
      <c r="E136" s="6"/>
      <c r="F136" s="6">
        <v>0</v>
      </c>
      <c r="G136" s="2"/>
      <c r="H136" s="6">
        <v>0</v>
      </c>
      <c r="I136" s="2"/>
      <c r="J136" s="6">
        <v>0</v>
      </c>
      <c r="K136" s="25"/>
      <c r="L136" s="25"/>
      <c r="M136" s="25"/>
      <c r="N136" s="108">
        <f t="shared" si="2"/>
        <v>0</v>
      </c>
      <c r="O136" s="113"/>
    </row>
    <row r="137" spans="1:15" ht="14.25" x14ac:dyDescent="0.15">
      <c r="A137" s="112" t="s">
        <v>182</v>
      </c>
      <c r="B137" s="13" t="s">
        <v>259</v>
      </c>
      <c r="C137" s="64">
        <v>24</v>
      </c>
      <c r="D137" s="64">
        <v>240</v>
      </c>
      <c r="E137" s="6"/>
      <c r="F137" s="6">
        <v>0</v>
      </c>
      <c r="G137" s="2"/>
      <c r="H137" s="6">
        <v>0</v>
      </c>
      <c r="I137" s="2"/>
      <c r="J137" s="6">
        <v>0</v>
      </c>
      <c r="K137" s="25"/>
      <c r="L137" s="25"/>
      <c r="M137" s="25"/>
      <c r="N137" s="108">
        <f t="shared" si="2"/>
        <v>0</v>
      </c>
      <c r="O137" s="113"/>
    </row>
    <row r="138" spans="1:15" ht="14.25" x14ac:dyDescent="0.15">
      <c r="A138" s="112" t="s">
        <v>182</v>
      </c>
      <c r="B138" s="13" t="s">
        <v>136</v>
      </c>
      <c r="C138" s="64">
        <v>1202</v>
      </c>
      <c r="D138" s="64">
        <v>18584.640000000003</v>
      </c>
      <c r="E138" s="6"/>
      <c r="F138" s="6">
        <v>0</v>
      </c>
      <c r="G138" s="2"/>
      <c r="H138" s="6">
        <v>0</v>
      </c>
      <c r="I138" s="2"/>
      <c r="J138" s="6">
        <v>0</v>
      </c>
      <c r="K138" s="25"/>
      <c r="L138" s="25"/>
      <c r="M138" s="25"/>
      <c r="N138" s="108">
        <f t="shared" si="2"/>
        <v>0</v>
      </c>
      <c r="O138" s="113"/>
    </row>
    <row r="139" spans="1:15" ht="14.25" x14ac:dyDescent="0.15">
      <c r="A139" s="112" t="s">
        <v>182</v>
      </c>
      <c r="B139" s="13" t="s">
        <v>126</v>
      </c>
      <c r="C139" s="64">
        <v>141</v>
      </c>
      <c r="D139" s="64">
        <v>1738.32</v>
      </c>
      <c r="E139" s="6"/>
      <c r="F139" s="6">
        <v>0</v>
      </c>
      <c r="G139" s="2"/>
      <c r="H139" s="6">
        <v>0</v>
      </c>
      <c r="I139" s="2"/>
      <c r="J139" s="6">
        <v>0</v>
      </c>
      <c r="K139" s="25"/>
      <c r="L139" s="25"/>
      <c r="M139" s="25"/>
      <c r="N139" s="108">
        <f t="shared" si="2"/>
        <v>0</v>
      </c>
      <c r="O139" s="113"/>
    </row>
    <row r="140" spans="1:15" ht="14.25" x14ac:dyDescent="0.15">
      <c r="A140" s="112" t="s">
        <v>182</v>
      </c>
      <c r="B140" s="13" t="s">
        <v>260</v>
      </c>
      <c r="C140" s="64">
        <v>376</v>
      </c>
      <c r="D140" s="64">
        <v>4503.8999999999996</v>
      </c>
      <c r="E140" s="6"/>
      <c r="F140" s="6">
        <v>0</v>
      </c>
      <c r="G140" s="2"/>
      <c r="H140" s="6">
        <v>0</v>
      </c>
      <c r="I140" s="2"/>
      <c r="J140" s="6">
        <v>0</v>
      </c>
      <c r="K140" s="25"/>
      <c r="L140" s="25"/>
      <c r="M140" s="25"/>
      <c r="N140" s="108">
        <f t="shared" si="2"/>
        <v>0</v>
      </c>
      <c r="O140" s="113"/>
    </row>
    <row r="141" spans="1:15" ht="14.25" x14ac:dyDescent="0.15">
      <c r="A141" s="112" t="s">
        <v>182</v>
      </c>
      <c r="B141" s="13" t="s">
        <v>53</v>
      </c>
      <c r="C141" s="64">
        <v>282</v>
      </c>
      <c r="D141" s="64">
        <v>4067.16</v>
      </c>
      <c r="E141" s="6"/>
      <c r="F141" s="6">
        <v>0</v>
      </c>
      <c r="G141" s="2"/>
      <c r="H141" s="6">
        <v>0</v>
      </c>
      <c r="I141" s="2"/>
      <c r="J141" s="6">
        <v>0</v>
      </c>
      <c r="K141" s="25"/>
      <c r="L141" s="25"/>
      <c r="M141" s="25"/>
      <c r="N141" s="108">
        <f t="shared" si="2"/>
        <v>0</v>
      </c>
      <c r="O141" s="113"/>
    </row>
    <row r="142" spans="1:15" ht="14.25" x14ac:dyDescent="0.15">
      <c r="A142" s="112" t="s">
        <v>182</v>
      </c>
      <c r="B142" s="13" t="s">
        <v>135</v>
      </c>
      <c r="C142" s="64">
        <v>24</v>
      </c>
      <c r="D142" s="64">
        <v>121.19999999999999</v>
      </c>
      <c r="E142" s="6"/>
      <c r="F142" s="6">
        <v>0</v>
      </c>
      <c r="G142" s="2"/>
      <c r="H142" s="6">
        <v>0</v>
      </c>
      <c r="I142" s="2"/>
      <c r="J142" s="6">
        <v>0</v>
      </c>
      <c r="K142" s="25"/>
      <c r="L142" s="25"/>
      <c r="M142" s="25"/>
      <c r="N142" s="108">
        <f t="shared" si="2"/>
        <v>0</v>
      </c>
      <c r="O142" s="113"/>
    </row>
    <row r="143" spans="1:15" ht="14.25" x14ac:dyDescent="0.15">
      <c r="A143" s="112" t="s">
        <v>182</v>
      </c>
      <c r="B143" s="13" t="s">
        <v>261</v>
      </c>
      <c r="C143" s="64">
        <v>9</v>
      </c>
      <c r="D143" s="64">
        <v>120</v>
      </c>
      <c r="E143" s="6"/>
      <c r="F143" s="6">
        <v>0</v>
      </c>
      <c r="G143" s="2"/>
      <c r="H143" s="6">
        <v>0</v>
      </c>
      <c r="I143" s="2"/>
      <c r="J143" s="6">
        <v>0</v>
      </c>
      <c r="K143" s="25"/>
      <c r="L143" s="25"/>
      <c r="M143" s="25"/>
      <c r="N143" s="108">
        <f t="shared" si="2"/>
        <v>0</v>
      </c>
      <c r="O143" s="113"/>
    </row>
    <row r="144" spans="1:15" ht="14.25" x14ac:dyDescent="0.15">
      <c r="A144" s="112" t="s">
        <v>182</v>
      </c>
      <c r="B144" s="13" t="s">
        <v>129</v>
      </c>
      <c r="C144" s="64">
        <v>1287</v>
      </c>
      <c r="D144" s="64">
        <v>16441.68</v>
      </c>
      <c r="E144" s="6"/>
      <c r="F144" s="6">
        <v>0</v>
      </c>
      <c r="G144" s="2"/>
      <c r="H144" s="6">
        <v>0</v>
      </c>
      <c r="I144" s="2"/>
      <c r="J144" s="6">
        <v>0</v>
      </c>
      <c r="K144" s="25"/>
      <c r="L144" s="25"/>
      <c r="M144" s="25"/>
      <c r="N144" s="108">
        <f t="shared" si="2"/>
        <v>0</v>
      </c>
      <c r="O144" s="113"/>
    </row>
    <row r="145" spans="1:15" ht="14.25" x14ac:dyDescent="0.15">
      <c r="A145" s="112" t="s">
        <v>182</v>
      </c>
      <c r="B145" s="13" t="s">
        <v>262</v>
      </c>
      <c r="C145" s="64">
        <v>486</v>
      </c>
      <c r="D145" s="64">
        <v>4166.8799999999992</v>
      </c>
      <c r="E145" s="6"/>
      <c r="F145" s="6">
        <v>0</v>
      </c>
      <c r="G145" s="2"/>
      <c r="H145" s="6">
        <v>0</v>
      </c>
      <c r="I145" s="2"/>
      <c r="J145" s="6">
        <v>0</v>
      </c>
      <c r="K145" s="25"/>
      <c r="L145" s="25"/>
      <c r="M145" s="25"/>
      <c r="N145" s="108">
        <f t="shared" si="2"/>
        <v>0</v>
      </c>
      <c r="O145" s="113"/>
    </row>
    <row r="146" spans="1:15" ht="14.25" x14ac:dyDescent="0.15">
      <c r="A146" s="112" t="s">
        <v>182</v>
      </c>
      <c r="B146" s="13" t="s">
        <v>263</v>
      </c>
      <c r="C146" s="64">
        <v>244</v>
      </c>
      <c r="D146" s="64">
        <v>3195.1799999999994</v>
      </c>
      <c r="E146" s="6"/>
      <c r="F146" s="6">
        <v>0</v>
      </c>
      <c r="G146" s="2"/>
      <c r="H146" s="6">
        <v>0</v>
      </c>
      <c r="I146" s="2"/>
      <c r="J146" s="6">
        <v>0</v>
      </c>
      <c r="K146" s="25"/>
      <c r="L146" s="25"/>
      <c r="M146" s="25"/>
      <c r="N146" s="108">
        <f t="shared" si="2"/>
        <v>0</v>
      </c>
      <c r="O146" s="113"/>
    </row>
    <row r="147" spans="1:15" ht="14.25" x14ac:dyDescent="0.15">
      <c r="A147" s="112" t="s">
        <v>182</v>
      </c>
      <c r="B147" s="13" t="s">
        <v>134</v>
      </c>
      <c r="C147" s="64">
        <v>18</v>
      </c>
      <c r="D147" s="64">
        <v>120</v>
      </c>
      <c r="E147" s="6"/>
      <c r="F147" s="6">
        <v>0</v>
      </c>
      <c r="G147" s="2"/>
      <c r="H147" s="6">
        <v>0</v>
      </c>
      <c r="I147" s="2"/>
      <c r="J147" s="6">
        <v>0</v>
      </c>
      <c r="K147" s="25"/>
      <c r="L147" s="25"/>
      <c r="M147" s="25"/>
      <c r="N147" s="108">
        <f t="shared" si="2"/>
        <v>0</v>
      </c>
      <c r="O147" s="113"/>
    </row>
    <row r="148" spans="1:15" ht="14.25" x14ac:dyDescent="0.15">
      <c r="A148" s="112" t="s">
        <v>264</v>
      </c>
      <c r="B148" s="13" t="s">
        <v>61</v>
      </c>
      <c r="C148" s="64">
        <v>60</v>
      </c>
      <c r="D148" s="64">
        <v>1260</v>
      </c>
      <c r="E148" s="6"/>
      <c r="F148" s="6">
        <v>0</v>
      </c>
      <c r="G148" s="2"/>
      <c r="H148" s="6">
        <v>0</v>
      </c>
      <c r="I148" s="2"/>
      <c r="J148" s="6">
        <v>0</v>
      </c>
      <c r="K148" s="25"/>
      <c r="L148" s="25"/>
      <c r="M148" s="25"/>
      <c r="N148" s="108">
        <f t="shared" si="2"/>
        <v>0</v>
      </c>
      <c r="O148" s="113"/>
    </row>
    <row r="149" spans="1:15" ht="14.25" x14ac:dyDescent="0.15">
      <c r="A149" s="112" t="s">
        <v>265</v>
      </c>
      <c r="B149" s="14" t="s">
        <v>141</v>
      </c>
      <c r="C149" s="64">
        <v>275</v>
      </c>
      <c r="D149" s="64">
        <v>5348.6399999999994</v>
      </c>
      <c r="E149" s="6"/>
      <c r="F149" s="6">
        <v>0</v>
      </c>
      <c r="G149" s="2"/>
      <c r="H149" s="6">
        <v>0</v>
      </c>
      <c r="I149" s="2"/>
      <c r="J149" s="6">
        <v>0</v>
      </c>
      <c r="K149" s="25"/>
      <c r="L149" s="25"/>
      <c r="M149" s="25"/>
      <c r="N149" s="108">
        <f t="shared" si="2"/>
        <v>0</v>
      </c>
      <c r="O149" s="113"/>
    </row>
    <row r="150" spans="1:15" ht="14.25" x14ac:dyDescent="0.15">
      <c r="A150" s="112" t="s">
        <v>265</v>
      </c>
      <c r="B150" s="14" t="s">
        <v>146</v>
      </c>
      <c r="C150" s="64">
        <v>503</v>
      </c>
      <c r="D150" s="64">
        <v>10453.799999999999</v>
      </c>
      <c r="E150" s="6"/>
      <c r="F150" s="6">
        <v>0</v>
      </c>
      <c r="G150" s="2"/>
      <c r="H150" s="6">
        <v>0</v>
      </c>
      <c r="I150" s="2"/>
      <c r="J150" s="6">
        <v>0</v>
      </c>
      <c r="K150" s="25"/>
      <c r="L150" s="25"/>
      <c r="M150" s="25"/>
      <c r="N150" s="108">
        <f t="shared" si="2"/>
        <v>0</v>
      </c>
      <c r="O150" s="113"/>
    </row>
    <row r="151" spans="1:15" ht="14.25" x14ac:dyDescent="0.15">
      <c r="A151" s="112" t="s">
        <v>265</v>
      </c>
      <c r="B151" s="14" t="s">
        <v>63</v>
      </c>
      <c r="C151" s="64">
        <v>552</v>
      </c>
      <c r="D151" s="64">
        <v>8721.7799999999988</v>
      </c>
      <c r="E151" s="6"/>
      <c r="F151" s="6">
        <v>0</v>
      </c>
      <c r="G151" s="2"/>
      <c r="H151" s="6">
        <v>0</v>
      </c>
      <c r="I151" s="2"/>
      <c r="J151" s="6">
        <v>0</v>
      </c>
      <c r="K151" s="25"/>
      <c r="L151" s="25"/>
      <c r="M151" s="25"/>
      <c r="N151" s="108">
        <f t="shared" si="2"/>
        <v>0</v>
      </c>
      <c r="O151" s="113"/>
    </row>
    <row r="152" spans="1:15" ht="14.25" x14ac:dyDescent="0.15">
      <c r="A152" s="112" t="s">
        <v>265</v>
      </c>
      <c r="B152" s="14" t="s">
        <v>64</v>
      </c>
      <c r="C152" s="64">
        <v>79266</v>
      </c>
      <c r="D152" s="64">
        <v>1006026.7919999999</v>
      </c>
      <c r="E152" s="6"/>
      <c r="F152" s="6">
        <v>25</v>
      </c>
      <c r="G152" s="2"/>
      <c r="H152" s="6">
        <v>30</v>
      </c>
      <c r="I152" s="2"/>
      <c r="J152" s="6">
        <v>5</v>
      </c>
      <c r="K152" s="25"/>
      <c r="L152" s="25"/>
      <c r="M152" s="25"/>
      <c r="N152" s="108">
        <f t="shared" si="2"/>
        <v>0</v>
      </c>
      <c r="O152" s="113"/>
    </row>
    <row r="153" spans="1:15" ht="14.25" x14ac:dyDescent="0.15">
      <c r="A153" s="112" t="s">
        <v>265</v>
      </c>
      <c r="B153" s="14" t="s">
        <v>65</v>
      </c>
      <c r="C153" s="64">
        <v>1136</v>
      </c>
      <c r="D153" s="64">
        <v>22089.660000000003</v>
      </c>
      <c r="E153" s="6"/>
      <c r="F153" s="6">
        <v>0</v>
      </c>
      <c r="G153" s="2"/>
      <c r="H153" s="6">
        <v>0</v>
      </c>
      <c r="I153" s="2"/>
      <c r="J153" s="6">
        <v>0</v>
      </c>
      <c r="K153" s="25"/>
      <c r="L153" s="25"/>
      <c r="M153" s="25"/>
      <c r="N153" s="108">
        <f t="shared" si="2"/>
        <v>0</v>
      </c>
      <c r="O153" s="113"/>
    </row>
    <row r="154" spans="1:15" ht="14.25" x14ac:dyDescent="0.15">
      <c r="A154" s="112" t="s">
        <v>265</v>
      </c>
      <c r="B154" s="13" t="s">
        <v>266</v>
      </c>
      <c r="C154" s="64">
        <v>3267</v>
      </c>
      <c r="D154" s="64">
        <v>34563.429600000003</v>
      </c>
      <c r="E154" s="6"/>
      <c r="F154" s="6">
        <v>0</v>
      </c>
      <c r="G154" s="2"/>
      <c r="H154" s="6">
        <v>0</v>
      </c>
      <c r="I154" s="2"/>
      <c r="J154" s="6">
        <v>0</v>
      </c>
      <c r="K154" s="25"/>
      <c r="L154" s="25"/>
      <c r="M154" s="25"/>
      <c r="N154" s="108">
        <f t="shared" si="2"/>
        <v>0</v>
      </c>
      <c r="O154" s="113"/>
    </row>
    <row r="155" spans="1:15" ht="14.25" x14ac:dyDescent="0.15">
      <c r="A155" s="112" t="s">
        <v>265</v>
      </c>
      <c r="B155" s="13" t="s">
        <v>66</v>
      </c>
      <c r="C155" s="64">
        <v>9276</v>
      </c>
      <c r="D155" s="64">
        <v>98622.27</v>
      </c>
      <c r="E155" s="6"/>
      <c r="F155" s="6">
        <v>6</v>
      </c>
      <c r="G155" s="2"/>
      <c r="H155" s="6">
        <v>6</v>
      </c>
      <c r="I155" s="2"/>
      <c r="J155" s="6">
        <v>0</v>
      </c>
      <c r="K155" s="25"/>
      <c r="L155" s="25"/>
      <c r="M155" s="25"/>
      <c r="N155" s="108">
        <f t="shared" si="2"/>
        <v>0</v>
      </c>
      <c r="O155" s="113"/>
    </row>
    <row r="156" spans="1:15" ht="14.25" x14ac:dyDescent="0.15">
      <c r="A156" s="112" t="s">
        <v>265</v>
      </c>
      <c r="B156" s="13" t="s">
        <v>67</v>
      </c>
      <c r="C156" s="64">
        <v>30</v>
      </c>
      <c r="D156" s="64">
        <v>576</v>
      </c>
      <c r="E156" s="6"/>
      <c r="F156" s="6">
        <v>0</v>
      </c>
      <c r="G156" s="2"/>
      <c r="H156" s="6">
        <v>0</v>
      </c>
      <c r="I156" s="2"/>
      <c r="J156" s="6">
        <v>0</v>
      </c>
      <c r="K156" s="25"/>
      <c r="L156" s="25"/>
      <c r="M156" s="25"/>
      <c r="N156" s="108">
        <f t="shared" si="2"/>
        <v>0</v>
      </c>
      <c r="O156" s="113"/>
    </row>
    <row r="157" spans="1:15" ht="14.25" x14ac:dyDescent="0.15">
      <c r="A157" s="112" t="s">
        <v>265</v>
      </c>
      <c r="B157" s="13" t="s">
        <v>267</v>
      </c>
      <c r="C157" s="64">
        <v>533</v>
      </c>
      <c r="D157" s="64">
        <v>10939.199999999999</v>
      </c>
      <c r="E157" s="6"/>
      <c r="F157" s="6">
        <v>0</v>
      </c>
      <c r="G157" s="2"/>
      <c r="H157" s="6">
        <v>0</v>
      </c>
      <c r="I157" s="2"/>
      <c r="J157" s="6">
        <v>0</v>
      </c>
      <c r="K157" s="25"/>
      <c r="L157" s="25"/>
      <c r="M157" s="25"/>
      <c r="N157" s="108">
        <f t="shared" si="2"/>
        <v>0</v>
      </c>
      <c r="O157" s="113"/>
    </row>
    <row r="158" spans="1:15" ht="14.25" x14ac:dyDescent="0.15">
      <c r="A158" s="112" t="s">
        <v>265</v>
      </c>
      <c r="B158" s="13" t="s">
        <v>68</v>
      </c>
      <c r="C158" s="64">
        <v>317</v>
      </c>
      <c r="D158" s="64">
        <v>5948.6003999999994</v>
      </c>
      <c r="E158" s="6"/>
      <c r="F158" s="6">
        <v>0</v>
      </c>
      <c r="G158" s="2"/>
      <c r="H158" s="6">
        <v>0</v>
      </c>
      <c r="I158" s="2"/>
      <c r="J158" s="6">
        <v>0</v>
      </c>
      <c r="K158" s="25"/>
      <c r="L158" s="25"/>
      <c r="M158" s="25"/>
      <c r="N158" s="108">
        <f t="shared" si="2"/>
        <v>0</v>
      </c>
      <c r="O158" s="113"/>
    </row>
    <row r="159" spans="1:15" ht="14.25" x14ac:dyDescent="0.15">
      <c r="A159" s="112" t="s">
        <v>265</v>
      </c>
      <c r="B159" s="13" t="s">
        <v>69</v>
      </c>
      <c r="C159" s="64">
        <v>6976</v>
      </c>
      <c r="D159" s="64">
        <v>56729.073600000003</v>
      </c>
      <c r="E159" s="6"/>
      <c r="F159" s="6">
        <v>3</v>
      </c>
      <c r="G159" s="2"/>
      <c r="H159" s="6">
        <v>1</v>
      </c>
      <c r="I159" s="2"/>
      <c r="J159" s="6">
        <v>0</v>
      </c>
      <c r="K159" s="25"/>
      <c r="L159" s="25"/>
      <c r="M159" s="25"/>
      <c r="N159" s="108">
        <f t="shared" si="2"/>
        <v>0</v>
      </c>
      <c r="O159" s="113"/>
    </row>
    <row r="160" spans="1:15" ht="14.25" x14ac:dyDescent="0.15">
      <c r="A160" s="112" t="s">
        <v>265</v>
      </c>
      <c r="B160" s="13" t="s">
        <v>70</v>
      </c>
      <c r="C160" s="64">
        <v>19760</v>
      </c>
      <c r="D160" s="64">
        <v>216700.15919999997</v>
      </c>
      <c r="E160" s="6"/>
      <c r="F160" s="6">
        <v>8</v>
      </c>
      <c r="G160" s="2"/>
      <c r="H160" s="6">
        <v>10</v>
      </c>
      <c r="I160" s="2"/>
      <c r="J160" s="6">
        <v>0</v>
      </c>
      <c r="K160" s="25"/>
      <c r="L160" s="25"/>
      <c r="M160" s="25"/>
      <c r="N160" s="108">
        <f t="shared" si="2"/>
        <v>0</v>
      </c>
      <c r="O160" s="113"/>
    </row>
    <row r="161" spans="1:15" ht="14.25" x14ac:dyDescent="0.15">
      <c r="A161" s="112" t="s">
        <v>265</v>
      </c>
      <c r="B161" s="13" t="s">
        <v>71</v>
      </c>
      <c r="C161" s="64">
        <v>210</v>
      </c>
      <c r="D161" s="64">
        <v>3770.3519999999999</v>
      </c>
      <c r="E161" s="6"/>
      <c r="F161" s="6">
        <v>0</v>
      </c>
      <c r="G161" s="2"/>
      <c r="H161" s="6">
        <v>0</v>
      </c>
      <c r="I161" s="2"/>
      <c r="J161" s="6">
        <v>0</v>
      </c>
      <c r="K161" s="25"/>
      <c r="L161" s="25"/>
      <c r="M161" s="25"/>
      <c r="N161" s="108">
        <f t="shared" si="2"/>
        <v>0</v>
      </c>
      <c r="O161" s="113"/>
    </row>
    <row r="162" spans="1:15" ht="14.25" x14ac:dyDescent="0.15">
      <c r="A162" s="112" t="s">
        <v>265</v>
      </c>
      <c r="B162" s="13" t="s">
        <v>72</v>
      </c>
      <c r="C162" s="64">
        <v>311</v>
      </c>
      <c r="D162" s="64">
        <v>5313.06</v>
      </c>
      <c r="E162" s="6"/>
      <c r="F162" s="6">
        <v>0</v>
      </c>
      <c r="G162" s="2"/>
      <c r="H162" s="6">
        <v>0</v>
      </c>
      <c r="I162" s="2"/>
      <c r="J162" s="6">
        <v>0</v>
      </c>
      <c r="K162" s="25"/>
      <c r="L162" s="25"/>
      <c r="M162" s="25"/>
      <c r="N162" s="108">
        <f t="shared" si="2"/>
        <v>0</v>
      </c>
      <c r="O162" s="113"/>
    </row>
    <row r="163" spans="1:15" ht="14.25" x14ac:dyDescent="0.15">
      <c r="A163" s="112" t="s">
        <v>265</v>
      </c>
      <c r="B163" s="13" t="s">
        <v>268</v>
      </c>
      <c r="C163" s="64">
        <v>2</v>
      </c>
      <c r="D163" s="64">
        <v>60</v>
      </c>
      <c r="E163" s="6"/>
      <c r="F163" s="6">
        <v>0</v>
      </c>
      <c r="G163" s="2"/>
      <c r="H163" s="6">
        <v>0</v>
      </c>
      <c r="I163" s="2"/>
      <c r="J163" s="6">
        <v>0</v>
      </c>
      <c r="K163" s="25"/>
      <c r="L163" s="25"/>
      <c r="M163" s="25"/>
      <c r="N163" s="108">
        <f t="shared" si="2"/>
        <v>0</v>
      </c>
      <c r="O163" s="113"/>
    </row>
    <row r="164" spans="1:15" ht="14.25" x14ac:dyDescent="0.15">
      <c r="A164" s="112" t="s">
        <v>265</v>
      </c>
      <c r="B164" s="13" t="s">
        <v>73</v>
      </c>
      <c r="C164" s="64">
        <v>2799</v>
      </c>
      <c r="D164" s="64">
        <v>26396.76</v>
      </c>
      <c r="E164" s="6"/>
      <c r="F164" s="6">
        <v>1</v>
      </c>
      <c r="G164" s="2"/>
      <c r="H164" s="6">
        <v>1</v>
      </c>
      <c r="I164" s="2"/>
      <c r="J164" s="6">
        <v>0</v>
      </c>
      <c r="K164" s="25"/>
      <c r="L164" s="25"/>
      <c r="M164" s="25"/>
      <c r="N164" s="108">
        <f t="shared" si="2"/>
        <v>0</v>
      </c>
      <c r="O164" s="113"/>
    </row>
    <row r="165" spans="1:15" ht="14.25" x14ac:dyDescent="0.15">
      <c r="A165" s="112" t="s">
        <v>265</v>
      </c>
      <c r="B165" s="13" t="s">
        <v>74</v>
      </c>
      <c r="C165" s="64">
        <v>2079</v>
      </c>
      <c r="D165" s="64">
        <v>41187.599999999999</v>
      </c>
      <c r="E165" s="6"/>
      <c r="F165" s="6">
        <v>1</v>
      </c>
      <c r="G165" s="2"/>
      <c r="H165" s="6">
        <v>1</v>
      </c>
      <c r="I165" s="2"/>
      <c r="J165" s="6">
        <v>0</v>
      </c>
      <c r="K165" s="25"/>
      <c r="L165" s="25"/>
      <c r="M165" s="25"/>
      <c r="N165" s="108">
        <f t="shared" si="2"/>
        <v>0</v>
      </c>
      <c r="O165" s="113"/>
    </row>
    <row r="166" spans="1:15" ht="15" thickBot="1" x14ac:dyDescent="0.2">
      <c r="A166" s="162" t="s">
        <v>269</v>
      </c>
      <c r="B166" s="163" t="s">
        <v>75</v>
      </c>
      <c r="C166" s="164">
        <v>26333</v>
      </c>
      <c r="D166" s="164">
        <v>392920.37400000001</v>
      </c>
      <c r="E166" s="165"/>
      <c r="F166" s="165">
        <v>0</v>
      </c>
      <c r="G166" s="166"/>
      <c r="H166" s="165">
        <v>5</v>
      </c>
      <c r="I166" s="166"/>
      <c r="J166" s="165">
        <v>10</v>
      </c>
      <c r="K166" s="167"/>
      <c r="L166" s="167"/>
      <c r="M166" s="167"/>
      <c r="N166" s="108">
        <f t="shared" si="2"/>
        <v>0</v>
      </c>
      <c r="O166" s="168"/>
    </row>
    <row r="167" spans="1:15" ht="20.25" customHeight="1" thickBot="1" x14ac:dyDescent="0.2">
      <c r="A167" s="169"/>
      <c r="B167" s="170" t="s">
        <v>166</v>
      </c>
      <c r="C167" s="171">
        <f>SUM(C138:C166)</f>
        <v>157754</v>
      </c>
      <c r="D167" s="171">
        <f>SUM(D138:D166)</f>
        <v>2000686.5107999998</v>
      </c>
      <c r="E167" s="172"/>
      <c r="F167" s="173">
        <f>SUM(F4:F166)</f>
        <v>125</v>
      </c>
      <c r="G167" s="174"/>
      <c r="H167" s="173">
        <f>SUM(H4:H166)</f>
        <v>129</v>
      </c>
      <c r="I167" s="174"/>
      <c r="J167" s="173">
        <f>SUM(J4:J166)</f>
        <v>24</v>
      </c>
      <c r="K167" s="175"/>
      <c r="L167" s="175"/>
      <c r="M167" s="175"/>
      <c r="N167" s="176">
        <f>SUM(N4:N166)</f>
        <v>0</v>
      </c>
      <c r="O167" s="177"/>
    </row>
    <row r="169" spans="1:15" s="20" customFormat="1" ht="14.25" x14ac:dyDescent="0.15">
      <c r="A169" s="17" t="s">
        <v>167</v>
      </c>
      <c r="B169" s="24"/>
      <c r="C169" s="19"/>
      <c r="E169" s="1"/>
      <c r="F169" s="1"/>
      <c r="G169"/>
      <c r="H169"/>
      <c r="I169"/>
      <c r="J169"/>
      <c r="K169" s="27"/>
      <c r="L169" s="27"/>
      <c r="M169" s="27"/>
      <c r="N169"/>
      <c r="O169" s="27"/>
    </row>
    <row r="170" spans="1:15" s="20" customFormat="1" ht="14.25" x14ac:dyDescent="0.15">
      <c r="A170" s="22" t="s">
        <v>168</v>
      </c>
      <c r="B170" s="21" t="s">
        <v>173</v>
      </c>
      <c r="E170" s="1"/>
      <c r="F170" s="1"/>
      <c r="G170"/>
      <c r="H170"/>
      <c r="I170"/>
      <c r="J170"/>
      <c r="K170" s="27"/>
      <c r="L170" s="27"/>
      <c r="M170" s="27"/>
      <c r="N170"/>
      <c r="O170" s="27"/>
    </row>
    <row r="171" spans="1:15" s="20" customFormat="1" ht="14.25" x14ac:dyDescent="0.15">
      <c r="A171" s="22" t="s">
        <v>169</v>
      </c>
      <c r="B171" s="20" t="s">
        <v>317</v>
      </c>
      <c r="E171" s="1"/>
      <c r="F171" s="1"/>
      <c r="G171"/>
      <c r="H171"/>
      <c r="I171"/>
      <c r="J171"/>
      <c r="K171" s="27"/>
      <c r="L171" s="27"/>
      <c r="M171" s="27"/>
      <c r="N171"/>
      <c r="O171" s="27"/>
    </row>
    <row r="172" spans="1:15" s="20" customFormat="1" ht="14.25" x14ac:dyDescent="0.15">
      <c r="A172" s="22" t="s">
        <v>171</v>
      </c>
      <c r="B172" s="21" t="s">
        <v>185</v>
      </c>
      <c r="C172" s="62"/>
      <c r="N172"/>
    </row>
    <row r="173" spans="1:15" s="20" customFormat="1" ht="14.25" x14ac:dyDescent="0.15">
      <c r="A173" s="22" t="s">
        <v>172</v>
      </c>
      <c r="B173" s="21" t="s">
        <v>273</v>
      </c>
      <c r="C173" s="19"/>
      <c r="E173" s="1"/>
      <c r="F173" s="1"/>
      <c r="G173"/>
      <c r="H173"/>
      <c r="I173"/>
      <c r="J173"/>
      <c r="K173" s="27"/>
      <c r="L173" s="27"/>
      <c r="M173" s="27"/>
      <c r="N173"/>
      <c r="O173" s="27"/>
    </row>
    <row r="174" spans="1:15" s="20" customFormat="1" ht="14.25" x14ac:dyDescent="0.15">
      <c r="A174" s="22" t="s">
        <v>174</v>
      </c>
      <c r="B174" s="21" t="s">
        <v>270</v>
      </c>
      <c r="C174" s="18"/>
      <c r="D174" s="19"/>
      <c r="E174" s="19"/>
      <c r="F174" s="19"/>
      <c r="N174"/>
    </row>
  </sheetData>
  <autoFilter ref="A3:O166"/>
  <sortState ref="A4:D166">
    <sortCondition ref="A3:A166"/>
  </sortState>
  <mergeCells count="11">
    <mergeCell ref="K1:M1"/>
    <mergeCell ref="O1:O3"/>
    <mergeCell ref="A1:A3"/>
    <mergeCell ref="B1:B3"/>
    <mergeCell ref="C1:C3"/>
    <mergeCell ref="D1:D3"/>
    <mergeCell ref="E2:F2"/>
    <mergeCell ref="G2:H2"/>
    <mergeCell ref="I2:J2"/>
    <mergeCell ref="E1:J1"/>
    <mergeCell ref="N1:N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门到门运输报价</vt:lpstr>
      <vt:lpstr>专线运输报价</vt:lpstr>
      <vt:lpstr>金华出发产品门到门运输报价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2019-06-19T01:22:42Z</dcterms:modified>
</cp:coreProperties>
</file>